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LC\Licitacoes\EDITAIS DE LICITAÇOES\Editais 2019\Edital 0000462-2019\"/>
    </mc:Choice>
  </mc:AlternateContent>
  <bookViews>
    <workbookView xWindow="0" yWindow="0" windowWidth="15480" windowHeight="8190" tabRatio="605"/>
  </bookViews>
  <sheets>
    <sheet name="REDE R01 E R07" sheetId="4" r:id="rId1"/>
  </sheets>
  <calcPr calcId="162913"/>
</workbook>
</file>

<file path=xl/calcChain.xml><?xml version="1.0" encoding="utf-8"?>
<calcChain xmlns="http://schemas.openxmlformats.org/spreadsheetml/2006/main">
  <c r="E118" i="4" l="1"/>
  <c r="I177" i="4" l="1"/>
  <c r="H177" i="4"/>
  <c r="J177" i="4" s="1"/>
  <c r="I176" i="4"/>
  <c r="H176" i="4"/>
  <c r="J176" i="4" s="1"/>
  <c r="I121" i="4"/>
  <c r="H121" i="4"/>
  <c r="J121" i="4" s="1"/>
  <c r="H120" i="4"/>
  <c r="I120" i="4"/>
  <c r="J120" i="4" l="1"/>
  <c r="J123" i="4" s="1"/>
  <c r="H123" i="4"/>
  <c r="H179" i="4"/>
  <c r="J179" i="4"/>
  <c r="I108" i="4"/>
  <c r="H108" i="4" l="1"/>
  <c r="J108" i="4" s="1"/>
  <c r="H102" i="4"/>
  <c r="J102" i="4" s="1"/>
  <c r="I102" i="4"/>
  <c r="H104" i="4"/>
  <c r="J104" i="4" s="1"/>
  <c r="I104" i="4"/>
  <c r="H106" i="4"/>
  <c r="J106" i="4" s="1"/>
  <c r="I106" i="4"/>
  <c r="H111" i="4"/>
  <c r="J111" i="4" s="1"/>
  <c r="I111" i="4"/>
  <c r="H114" i="4"/>
  <c r="J114" i="4" s="1"/>
  <c r="I114" i="4"/>
  <c r="H105" i="4"/>
  <c r="J105" i="4" s="1"/>
  <c r="I105" i="4"/>
  <c r="H113" i="4"/>
  <c r="J113" i="4" s="1"/>
  <c r="I113" i="4"/>
  <c r="H109" i="4"/>
  <c r="J109" i="4" s="1"/>
  <c r="I109" i="4"/>
  <c r="H112" i="4"/>
  <c r="J112" i="4" s="1"/>
  <c r="I112" i="4"/>
  <c r="H103" i="4"/>
  <c r="J103" i="4" s="1"/>
  <c r="I103" i="4"/>
  <c r="H107" i="4"/>
  <c r="J107" i="4" s="1"/>
  <c r="I107" i="4"/>
  <c r="H110" i="4"/>
  <c r="J110" i="4" s="1"/>
  <c r="I110" i="4"/>
  <c r="H115" i="4"/>
  <c r="J115" i="4" s="1"/>
  <c r="I115" i="4"/>
  <c r="H164" i="4" l="1"/>
  <c r="J164" i="4" s="1"/>
  <c r="I164" i="4"/>
  <c r="H171" i="4"/>
  <c r="J171" i="4" s="1"/>
  <c r="I171" i="4"/>
  <c r="H161" i="4"/>
  <c r="J161" i="4" s="1"/>
  <c r="I161" i="4"/>
  <c r="H165" i="4"/>
  <c r="J165" i="4" s="1"/>
  <c r="I165" i="4"/>
  <c r="H166" i="4"/>
  <c r="J166" i="4" s="1"/>
  <c r="I166" i="4"/>
  <c r="H162" i="4"/>
  <c r="J162" i="4" s="1"/>
  <c r="I162" i="4"/>
  <c r="H168" i="4"/>
  <c r="J168" i="4" s="1"/>
  <c r="I168" i="4"/>
  <c r="H169" i="4"/>
  <c r="J169" i="4" s="1"/>
  <c r="I169" i="4"/>
  <c r="H170" i="4"/>
  <c r="J170" i="4" s="1"/>
  <c r="I170" i="4"/>
  <c r="H167" i="4"/>
  <c r="J167" i="4" s="1"/>
  <c r="I167" i="4"/>
  <c r="H163" i="4"/>
  <c r="J163" i="4" s="1"/>
  <c r="I163" i="4"/>
  <c r="H172" i="4"/>
  <c r="J172" i="4" s="1"/>
  <c r="I172" i="4"/>
  <c r="E174" i="4"/>
  <c r="I128" i="4" l="1"/>
  <c r="G174" i="4"/>
  <c r="H130" i="4"/>
  <c r="J130" i="4" s="1"/>
  <c r="I130" i="4"/>
  <c r="H138" i="4"/>
  <c r="J138" i="4" s="1"/>
  <c r="I138" i="4"/>
  <c r="H142" i="4"/>
  <c r="J142" i="4" s="1"/>
  <c r="I142" i="4"/>
  <c r="H150" i="4"/>
  <c r="J150" i="4" s="1"/>
  <c r="I150" i="4"/>
  <c r="H154" i="4"/>
  <c r="J154" i="4" s="1"/>
  <c r="I154" i="4"/>
  <c r="H158" i="4"/>
  <c r="J158" i="4" s="1"/>
  <c r="I158" i="4"/>
  <c r="H131" i="4"/>
  <c r="J131" i="4" s="1"/>
  <c r="I131" i="4"/>
  <c r="H143" i="4"/>
  <c r="J143" i="4" s="1"/>
  <c r="I143" i="4"/>
  <c r="H151" i="4"/>
  <c r="J151" i="4" s="1"/>
  <c r="I151" i="4"/>
  <c r="H132" i="4"/>
  <c r="J132" i="4" s="1"/>
  <c r="I132" i="4"/>
  <c r="H136" i="4"/>
  <c r="J136" i="4" s="1"/>
  <c r="I136" i="4"/>
  <c r="H140" i="4"/>
  <c r="J140" i="4" s="1"/>
  <c r="I140" i="4"/>
  <c r="H144" i="4"/>
  <c r="J144" i="4" s="1"/>
  <c r="I144" i="4"/>
  <c r="H148" i="4"/>
  <c r="J148" i="4" s="1"/>
  <c r="I148" i="4"/>
  <c r="H152" i="4"/>
  <c r="J152" i="4" s="1"/>
  <c r="I152" i="4"/>
  <c r="H156" i="4"/>
  <c r="J156" i="4" s="1"/>
  <c r="I156" i="4"/>
  <c r="H160" i="4"/>
  <c r="J160" i="4" s="1"/>
  <c r="I160" i="4"/>
  <c r="H134" i="4"/>
  <c r="J134" i="4" s="1"/>
  <c r="I134" i="4"/>
  <c r="H146" i="4"/>
  <c r="J146" i="4" s="1"/>
  <c r="I146" i="4"/>
  <c r="H135" i="4"/>
  <c r="J135" i="4" s="1"/>
  <c r="I135" i="4"/>
  <c r="H139" i="4"/>
  <c r="J139" i="4" s="1"/>
  <c r="I139" i="4"/>
  <c r="H147" i="4"/>
  <c r="J147" i="4" s="1"/>
  <c r="I147" i="4"/>
  <c r="H155" i="4"/>
  <c r="J155" i="4" s="1"/>
  <c r="I155" i="4"/>
  <c r="H159" i="4"/>
  <c r="J159" i="4" s="1"/>
  <c r="I159" i="4"/>
  <c r="H129" i="4"/>
  <c r="J129" i="4" s="1"/>
  <c r="I129" i="4"/>
  <c r="H133" i="4"/>
  <c r="J133" i="4" s="1"/>
  <c r="I133" i="4"/>
  <c r="H137" i="4"/>
  <c r="J137" i="4" s="1"/>
  <c r="I137" i="4"/>
  <c r="H141" i="4"/>
  <c r="J141" i="4" s="1"/>
  <c r="I141" i="4"/>
  <c r="H145" i="4"/>
  <c r="J145" i="4" s="1"/>
  <c r="I145" i="4"/>
  <c r="H149" i="4"/>
  <c r="J149" i="4" s="1"/>
  <c r="I149" i="4"/>
  <c r="H153" i="4"/>
  <c r="J153" i="4" s="1"/>
  <c r="I153" i="4"/>
  <c r="H157" i="4"/>
  <c r="J157" i="4" s="1"/>
  <c r="I157" i="4"/>
  <c r="H128" i="4"/>
  <c r="H174" i="4" l="1"/>
  <c r="I174" i="4"/>
  <c r="H96" i="4"/>
  <c r="J96" i="4" s="1"/>
  <c r="I96" i="4"/>
  <c r="H89" i="4"/>
  <c r="J89" i="4" s="1"/>
  <c r="I89" i="4"/>
  <c r="H99" i="4"/>
  <c r="J99" i="4" s="1"/>
  <c r="I99" i="4"/>
  <c r="H95" i="4"/>
  <c r="J95" i="4" s="1"/>
  <c r="I95" i="4"/>
  <c r="H92" i="4"/>
  <c r="J92" i="4" s="1"/>
  <c r="I92" i="4"/>
  <c r="H88" i="4"/>
  <c r="J88" i="4" s="1"/>
  <c r="I88" i="4"/>
  <c r="H84" i="4"/>
  <c r="J84" i="4" s="1"/>
  <c r="I84" i="4"/>
  <c r="H81" i="4"/>
  <c r="J81" i="4" s="1"/>
  <c r="I81" i="4"/>
  <c r="H98" i="4"/>
  <c r="J98" i="4" s="1"/>
  <c r="I98" i="4"/>
  <c r="H94" i="4"/>
  <c r="J94" i="4" s="1"/>
  <c r="I94" i="4"/>
  <c r="H91" i="4"/>
  <c r="J91" i="4" s="1"/>
  <c r="I91" i="4"/>
  <c r="H87" i="4"/>
  <c r="J87" i="4" s="1"/>
  <c r="I87" i="4"/>
  <c r="H83" i="4"/>
  <c r="J83" i="4" s="1"/>
  <c r="I83" i="4"/>
  <c r="H100" i="4"/>
  <c r="J100" i="4" s="1"/>
  <c r="I100" i="4"/>
  <c r="H93" i="4"/>
  <c r="J93" i="4" s="1"/>
  <c r="I93" i="4"/>
  <c r="H85" i="4"/>
  <c r="J85" i="4" s="1"/>
  <c r="I85" i="4"/>
  <c r="J128" i="4"/>
  <c r="H101" i="4"/>
  <c r="J101" i="4" s="1"/>
  <c r="I101" i="4"/>
  <c r="H97" i="4"/>
  <c r="J97" i="4" s="1"/>
  <c r="I97" i="4"/>
  <c r="H90" i="4"/>
  <c r="J90" i="4" s="1"/>
  <c r="I90" i="4"/>
  <c r="H86" i="4"/>
  <c r="J86" i="4" s="1"/>
  <c r="I86" i="4"/>
  <c r="H82" i="4"/>
  <c r="J82" i="4" s="1"/>
  <c r="I82" i="4"/>
  <c r="J174" i="4" l="1"/>
  <c r="J180" i="4" s="1"/>
  <c r="H80" i="4"/>
  <c r="J80" i="4" s="1"/>
  <c r="I80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15" i="4"/>
  <c r="I14" i="4" l="1"/>
  <c r="I118" i="4" s="1"/>
  <c r="G118" i="4"/>
  <c r="H50" i="4"/>
  <c r="J50" i="4" s="1"/>
  <c r="H36" i="4"/>
  <c r="J36" i="4" s="1"/>
  <c r="H67" i="4" l="1"/>
  <c r="J67" i="4" s="1"/>
  <c r="H65" i="4"/>
  <c r="J65" i="4" s="1"/>
  <c r="H64" i="4"/>
  <c r="J64" i="4" s="1"/>
  <c r="H66" i="4"/>
  <c r="J66" i="4" s="1"/>
  <c r="H63" i="4"/>
  <c r="J63" i="4" s="1"/>
  <c r="H62" i="4"/>
  <c r="J62" i="4" s="1"/>
  <c r="H14" i="4"/>
  <c r="H70" i="4"/>
  <c r="J70" i="4" s="1"/>
  <c r="H69" i="4"/>
  <c r="J69" i="4" s="1"/>
  <c r="H29" i="4"/>
  <c r="J29" i="4" s="1"/>
  <c r="H15" i="4"/>
  <c r="J15" i="4" s="1"/>
  <c r="H76" i="4"/>
  <c r="J76" i="4" s="1"/>
  <c r="H20" i="4"/>
  <c r="J20" i="4" s="1"/>
  <c r="H78" i="4"/>
  <c r="J78" i="4" s="1"/>
  <c r="H75" i="4"/>
  <c r="J75" i="4" s="1"/>
  <c r="H79" i="4"/>
  <c r="J79" i="4" s="1"/>
  <c r="H59" i="4"/>
  <c r="J59" i="4" s="1"/>
  <c r="H23" i="4"/>
  <c r="J23" i="4" s="1"/>
  <c r="H21" i="4"/>
  <c r="J21" i="4" s="1"/>
  <c r="H18" i="4"/>
  <c r="J18" i="4" s="1"/>
  <c r="H41" i="4"/>
  <c r="J41" i="4" s="1"/>
  <c r="H45" i="4"/>
  <c r="J45" i="4" s="1"/>
  <c r="H27" i="4"/>
  <c r="J27" i="4" s="1"/>
  <c r="H52" i="4"/>
  <c r="J52" i="4" s="1"/>
  <c r="H17" i="4"/>
  <c r="J17" i="4" s="1"/>
  <c r="H60" i="4"/>
  <c r="J60" i="4" s="1"/>
  <c r="H28" i="4"/>
  <c r="J28" i="4" s="1"/>
  <c r="H32" i="4"/>
  <c r="J32" i="4" s="1"/>
  <c r="H30" i="4"/>
  <c r="J30" i="4" s="1"/>
  <c r="H58" i="4"/>
  <c r="J58" i="4" s="1"/>
  <c r="H46" i="4"/>
  <c r="J46" i="4" s="1"/>
  <c r="H73" i="4"/>
  <c r="J73" i="4" s="1"/>
  <c r="H71" i="4"/>
  <c r="J71" i="4" s="1"/>
  <c r="H68" i="4"/>
  <c r="J68" i="4" s="1"/>
  <c r="H53" i="4"/>
  <c r="J53" i="4" s="1"/>
  <c r="H56" i="4"/>
  <c r="J56" i="4" s="1"/>
  <c r="H61" i="4"/>
  <c r="J61" i="4" s="1"/>
  <c r="H55" i="4"/>
  <c r="J55" i="4" s="1"/>
  <c r="H54" i="4"/>
  <c r="J54" i="4" s="1"/>
  <c r="H51" i="4"/>
  <c r="J51" i="4" s="1"/>
  <c r="H49" i="4"/>
  <c r="J49" i="4" s="1"/>
  <c r="H48" i="4"/>
  <c r="J48" i="4" s="1"/>
  <c r="H74" i="4"/>
  <c r="J74" i="4" s="1"/>
  <c r="H47" i="4"/>
  <c r="J47" i="4" s="1"/>
  <c r="H25" i="4"/>
  <c r="J25" i="4" s="1"/>
  <c r="H43" i="4"/>
  <c r="J43" i="4" s="1"/>
  <c r="H42" i="4"/>
  <c r="J42" i="4" s="1"/>
  <c r="H77" i="4"/>
  <c r="J77" i="4" s="1"/>
  <c r="H39" i="4"/>
  <c r="J39" i="4" s="1"/>
  <c r="H38" i="4"/>
  <c r="J38" i="4" s="1"/>
  <c r="H37" i="4"/>
  <c r="J37" i="4" s="1"/>
  <c r="H35" i="4"/>
  <c r="J35" i="4" s="1"/>
  <c r="H34" i="4"/>
  <c r="J34" i="4" s="1"/>
  <c r="H31" i="4"/>
  <c r="J31" i="4" s="1"/>
  <c r="H26" i="4"/>
  <c r="J26" i="4" s="1"/>
  <c r="H24" i="4"/>
  <c r="J24" i="4" s="1"/>
  <c r="H22" i="4"/>
  <c r="J22" i="4" s="1"/>
  <c r="H16" i="4"/>
  <c r="J16" i="4" s="1"/>
  <c r="H72" i="4"/>
  <c r="J72" i="4" s="1"/>
  <c r="H19" i="4"/>
  <c r="J19" i="4" s="1"/>
  <c r="H40" i="4"/>
  <c r="J40" i="4" s="1"/>
  <c r="H44" i="4"/>
  <c r="J44" i="4" s="1"/>
  <c r="H33" i="4"/>
  <c r="J33" i="4" s="1"/>
  <c r="H57" i="4"/>
  <c r="J57" i="4" s="1"/>
  <c r="J14" i="4" l="1"/>
  <c r="J118" i="4" s="1"/>
  <c r="J124" i="4" s="1"/>
  <c r="J182" i="4" s="1"/>
  <c r="H118" i="4"/>
</calcChain>
</file>

<file path=xl/sharedStrings.xml><?xml version="1.0" encoding="utf-8"?>
<sst xmlns="http://schemas.openxmlformats.org/spreadsheetml/2006/main" count="531" uniqueCount="360">
  <si>
    <t>PLANILHA DE ORÇAMENTOS - COMPRA DE MATERIAIS E/OU SERVIÇOS</t>
  </si>
  <si>
    <t xml:space="preserve"> CC (      )    TP (     )    CP(     )</t>
  </si>
  <si>
    <t>DESCRIÇÃO</t>
  </si>
  <si>
    <t>UNID.</t>
  </si>
  <si>
    <t xml:space="preserve">                     PREÇO UNITÁRIO</t>
  </si>
  <si>
    <t>MENSAL</t>
  </si>
  <si>
    <t>ANUAL</t>
  </si>
  <si>
    <t>1.0</t>
  </si>
  <si>
    <t>A planilha de orçamentos - compra de serviços, deve ser preenchida na sua integralidade (custos unitários e totais) ;</t>
  </si>
  <si>
    <t>Cumprir os diplomas legais que estabelecem às disposições relativas a segurança do trabalho, principalmente o que estabelece a NR 18 - condições e meio ambiente de trabalho na indústria e construção - aprovada pela portaria nº 3.214/78 .</t>
  </si>
  <si>
    <t>A empresa deverá fornecer toda ferramenta necessaria para executar manutenção, inclusive aparelhos de soldas em gerais, lava jato, bomba de vacuo, estratores, ferramentas de precisão e eventuais que o mercado exigir com a modernização de novos equipamentos.</t>
  </si>
  <si>
    <t>A empresa deverá fornecer a ART  de execução da obra antes de iniciar o serviço.</t>
  </si>
  <si>
    <t xml:space="preserve"> </t>
  </si>
  <si>
    <t>1.1</t>
  </si>
  <si>
    <t>TR</t>
  </si>
  <si>
    <t>1.2</t>
  </si>
  <si>
    <t>PRAIA DE BELAS SHOPP - Av. Praia de Belas, 1181 lj 1020A - Porto Alegre/RS - (51) 3231 4922</t>
  </si>
  <si>
    <t>CRISTOVÃO COLOMBO - Av. Cristovão Colombo, 2194 - Porto Alegre/RS - (51) 3346 1700</t>
  </si>
  <si>
    <t>AV. DOS ESTADOS - Av. dos Estados, 2001 - Porto Alegre/RS - (51) 3371 1515</t>
  </si>
  <si>
    <t>ASSIS BRASIL - Av. Assis Brasil, 6464 - Porto Alegre/RS - (51) 3364 1566</t>
  </si>
  <si>
    <t>AZENHA - Rua Visconde do Herval , 1350 - Porto Alegre/RS - (51) 3014 7337</t>
  </si>
  <si>
    <t>BONFIM - Av. Osvaldo Aranha, 1246 - Porto Alegre/RS - (51) 3014 7300</t>
  </si>
  <si>
    <t>CAMINHO DO MEIO - Av. Protásio Alves, 848 - Porto Alegre/RS - (51) 3014 7220</t>
  </si>
  <si>
    <t>CAVALHADA - Av. cavalhada, 2613 - Porto Alegre/RS - (51) 3249 2899</t>
  </si>
  <si>
    <t>CEASA - Av. Fernando Ferrari, 1001 - Porto Alegre/RS - (51) 3371 3370</t>
  </si>
  <si>
    <t>CIDADE BAIXA - Av. Borges de Medeiros, 1210 - Porto Alegre/RS - (51) 3393 6300</t>
  </si>
  <si>
    <t>COLISEU - Av. Julio de Castilhos, 505 lj 01 - Porto Alegre/RS - (51) 3254 7700</t>
  </si>
  <si>
    <t>CRISTO REDENTOR - Av. Assis Brasil, 2932/2942 - Porto Alegre/RS - (51) 3357 1600</t>
  </si>
  <si>
    <t>FLORESTA - Av. Cristovão Colombo, 1374 - Porto Alegre/RS - (51) 3346 6277</t>
  </si>
  <si>
    <t>GLORIA - Av. Prof. Oscar Pereira, 2542 - Porto Alegre/RS - (51) 3208 6750</t>
  </si>
  <si>
    <t>BOM CONSELHO - Rua Ramiro Barcelos, 1274 - Porto Alegre/RS - (51) 3311 3729</t>
  </si>
  <si>
    <t>MENINO DEUS - Av. Getulio Vargas, 1627 - Porto Alegre/RS - (51) 3231 5733</t>
  </si>
  <si>
    <t>UNIÃO - Rua 7 de setembro, 1109 - Porto Alegre/RS - (51) 3287 8900</t>
  </si>
  <si>
    <t>MOINHOS DE VENTO - Rua 24 de outubro, 1200 - Porto Alegre/RS - (51) 3343 1355</t>
  </si>
  <si>
    <t>NAVEGANTES - Av. França, 646 - Porto Alegre/RS - (51) 3778 5800</t>
  </si>
  <si>
    <t>OTAVIO ROCHA - Rua Vigário José Inacio, 395 - Porto Alegre/RS - (51) 3014 7400</t>
  </si>
  <si>
    <t>PARTENON - Av. Bento Gonçalves, 1800 - Porto Alegre/RS - (51) 3320 1400</t>
  </si>
  <si>
    <t>PASSO DAREIA - Av. Assis Brasil, 164 lj 82 - Porto Alegre/RS - (51) 3014 7474</t>
  </si>
  <si>
    <t>RUA DA PRAIA - Rua dos Andradas, 1730 Porto Alegre/RS - (51) 3284 6700</t>
  </si>
  <si>
    <t>PETROPOLIS - Av. Protásio Alves, 2553 lj. 101 - Porto Alegre/RS - (51) 3014 7200</t>
  </si>
  <si>
    <t>PARCÃO - Rua 24 de outubro, 847 - Porto Alegre/RS - (51) 3312 4000</t>
  </si>
  <si>
    <t>SÃO JOÃO - Av. São Pedro, 574 - Porto Alegre/RS - (51) 3208 6900</t>
  </si>
  <si>
    <t>TRISTEZA - Av. Wenceslau Escobar, 2971 - Porto Alegre/RS - (51) 3269 2995</t>
  </si>
  <si>
    <t>LOMBA DO PINHEIRO - Av. João de Oliveira Remião, 6630 - Porto Alegre/RS - (51) 3319 7227</t>
  </si>
  <si>
    <t>PUC - Av. Ipiranga, 6681 - Porto Alegre/RS - (51) 3336 3165</t>
  </si>
  <si>
    <t>CAERGS - Av. Borges de Medeiros, 1501 - Porto Alegre/RS - (51) 3284 9200</t>
  </si>
  <si>
    <t>CAMPOS VELHO - Rua Doutor Campos Velho, 579 - Porto Alegre/RS - (51) 3246 6818</t>
  </si>
  <si>
    <t>BOULEVARD STRIP - Av. Assis Brasil, 4320 lj. 72 a 77 - Porto Alegre/RS - (51) 3340 3744</t>
  </si>
  <si>
    <t>RESTINGA - Est. João Antonio Silveira, 2015 - Porto Alegre/RS - (51) 3261 1319</t>
  </si>
  <si>
    <t>AV. BALTAZAR O. GARCIA - Av. Baltazar de Oliveira Garcia, 2132 - Porto Alegre/RS - (51) 3344 5090</t>
  </si>
  <si>
    <t>BORGES DE MEDEIROS - Rua General Andrade Neves, 185 - Porto Alegre/RS - (51) 3213 1600</t>
  </si>
  <si>
    <t>JOÃO PESSOA - Av. João Pessoa, 1318 - Porto Alegre/RS - (51) 3212 2310</t>
  </si>
  <si>
    <t>DUQUE DE CAXIAS - Rua Duque de Caxias, 957 - Porto Alegre/RS - (51) 3228 6300</t>
  </si>
  <si>
    <t>AV. BENJAMIN CONSTANT - Rua Dom Pedro II, 390 lj 114 - Porto Alegre/RS - (51) 3343 2765</t>
  </si>
  <si>
    <t>AV. PROTASIO ALVES, Av. Protásio Alves, 1101 - Porto Alegre/RS - (51) 3014 7171</t>
  </si>
  <si>
    <t>BEIRA RIO - Av. Praia de Belas, 1750 - Porto Alegre/RS - (51) 3232 3422</t>
  </si>
  <si>
    <t>REDENÇÃO - Av. Loureiro da Silva, 2001 lj. 102 - Porto Alegre/RS - (51) 3212 5536</t>
  </si>
  <si>
    <t>VOLTA DO GUERINO - Rua Cristovão Pereira, 48 - Porto Alegre/RS - (51) 3362 2666</t>
  </si>
  <si>
    <t>AV. OTTO NIEMEYER - Av. Otto Niemeyer, 2230 - Porto Alegre/RS - (51) 3242 2629</t>
  </si>
  <si>
    <t>VENEZIANOS - Av. Venancio Aires, 127 - Porto Alegre/RS - (51) 3225 1685</t>
  </si>
  <si>
    <t>ALTO PETRÓPOLIS - Av. Protásio Alves, 7211 lj. 1 - Porto Alegre/RS - (51) 3381 1883</t>
  </si>
  <si>
    <t>BOURBON IPIRANGA - Av. Ipiranga, 5200 lj. 149 - Porto Alegre/RS - (51) 3384 1775</t>
  </si>
  <si>
    <t>REGIÃO R01 - PORTO ALEGRE</t>
  </si>
  <si>
    <t>SAA DRIVE THRU - Av. Protásio Alves, 1000 - Porto Alegre/RS</t>
  </si>
  <si>
    <t>SAA IGUATEMI - Porto Alegre/RS</t>
  </si>
  <si>
    <t>NOVA IPANEMA - Rua Edgar Pires de Castro, 1025/1029 - Porto Alegre/RS - (51) 3264 5640</t>
  </si>
  <si>
    <t>QUANTIDADE</t>
  </si>
  <si>
    <t>LABORATÓRIO UIT (BAGERGS) - Av. Getúlio Vargas, 8201 Pavilhão 07 - Canoas/RS - (51) 3425 7000</t>
  </si>
  <si>
    <t>CABERGS (CENTRO SOCIAL E TREINAMENTO) - Estrada da Serraria, 3100 - Porto Alegre/RS - (51) 3248 2223</t>
  </si>
  <si>
    <t>PA EST.RODOV. POA - Largo Vespasiano Julio Veppo, 70 - Porto Alegre/RS - (51) 3228 5096</t>
  </si>
  <si>
    <t>PA DMAE - Rua Fernando Gomes, 183 - Porto Alegre/RS - (51) 3215 2153</t>
  </si>
  <si>
    <t>PA SEC. JUSTICA SEG. - Av. Voluntários da Pátria, 1358 - Porto Alegre/RS - (51) 3212 9389</t>
  </si>
  <si>
    <t>PA BRIG. MILITAR - Rua dos Andradas, 522 - Porto Alegre/RS - (51) 3288 2784</t>
  </si>
  <si>
    <t>PA DAER - Av. Borges de Medeiros, 1555 - Porto Alegre/RS - (51) 3286 2642</t>
  </si>
  <si>
    <t>PA CAMARA VEREADORES - Av. José Loureiro da Silva, 255 - Porto Alegre/RS - (51) 3286 6888</t>
  </si>
  <si>
    <t>PA PROCURADORIA - Rua Andrade Neves, 106 andar 15 - Porto Alegre/RS - (51) 3224 3644</t>
  </si>
  <si>
    <t>PA IPERGS - Av. Borges de Medeiros, 1945 - Porto Alegre/RS - (51) 3226 1663</t>
  </si>
  <si>
    <t>PA HOSP.E. DORNELES - Av. Ipiranga, 1801 - Porto Alegre/RS - (51) 3219 2308</t>
  </si>
  <si>
    <t>PA ACADEMIA POLICIA - Av. Aparício Borges, 2001 - Porto Alegre/RS - (51) 3352 5942</t>
  </si>
  <si>
    <t>PA CREA - Rua São Luis, 77 - Porto Alegre/RS - (51) 3320 2103</t>
  </si>
  <si>
    <t>PA SUDESTE - Rua Saldanha da Gama, 555 - Porto Alegre/RS - (51) 3384 3767</t>
  </si>
  <si>
    <t>Região R07 - Grande Caxias do Sul</t>
  </si>
  <si>
    <t>ALFREDO CHAVES - Rua Alfredo Chaves, 782 - Caxias do Sul/RS - (54) 3027 8900</t>
  </si>
  <si>
    <t>ANA RECH - Av. Rio Branco, 2839 - Caxias do Sul/RS - (54) 3283 1299</t>
  </si>
  <si>
    <t>BAIRRO CRUZEIRO CAXIAS - Rua Luiz Michelon, 778 - Caxias do Sul/RS - (54) 3228 1561</t>
  </si>
  <si>
    <t>BENTO GONÇALVES - Rua Marechal Floriano, 114 - Bento Gonçalves/RS - (54) 2102 9300</t>
  </si>
  <si>
    <t>BOTAFOGO - Rua Florianópolis, 355 - Bento Gonçalves/RS - (54) 3451 7700</t>
  </si>
  <si>
    <t>CAPUCHINHOS - Rua General Sampaio, 42 lj. 01 - Caxias do Sul/RS - (54) 3026 1944</t>
  </si>
  <si>
    <t>CARLOS BARBOSA - Rua Elisa Tramontina, 413 - Carlos Barbosa/RS - (54) 3461 1820</t>
  </si>
  <si>
    <t>CAXIAS DO SUL (Anexo) - Rua Sinimbu, 1619 - Caxias do Sul/RS - (54) 3026 4900</t>
  </si>
  <si>
    <t>FARROUPILHA - Rua Cel. Pena de Moraes, 471 - Farroupilha/RS - (54) 2109 1551</t>
  </si>
  <si>
    <t>FAZENDA SOUZA CAXIAS - Rua Dante Marcucci, 5626 sl. 09 - Caxias do Sul/RS - (54) 3267 1141</t>
  </si>
  <si>
    <t>FLORES DA CUNHA - Av. 25 de julho, 1629 - Flores da Cunha/RS - (54) 3292 2011</t>
  </si>
  <si>
    <t>NOSSA SRA DE LOURDES - Rua Sinumbu, 149 - Caxias do Sul/RS - (54) 3026 1833</t>
  </si>
  <si>
    <t>NOVA PADUA - Av. dos Imigrantes, 130 - Nova Padua/RS - (54) 3296 1344</t>
  </si>
  <si>
    <t>NOVA ROMA DO SUL - Rua Engenheiro Carlos Leopoldo, 840 - Nova Roma do Sul/RS - (54) 3294 1733</t>
  </si>
  <si>
    <t>NOVA VICENZA - Rua Veneto, 65 - Farroupilha/RS - (54) 3268 5953</t>
  </si>
  <si>
    <t>PRAÇA DA BANDEIRA - Rua Sinimbu, 2308 - Caxias do Sul/RS - (54) 3223 7560</t>
  </si>
  <si>
    <t>SÃO MARCOS - Av. Venâncio Aires, 1157 - São Marcos/RS - (54) 3291 1311</t>
  </si>
  <si>
    <t>SÃO ROQUE - Av. São Roque, 1341 - Bento Gonçalves/RS - (54) 3451 5855</t>
  </si>
  <si>
    <t>SÃO VENDELINO - Rua Conego Caspary, 07 sl. 1 - São Vendelino/RS - (51) 3639 1150</t>
  </si>
  <si>
    <t>UCS - Rua Francisco Getulio Vargas, 1130 - Caxias do Sul/RS - (54) 3212 6635</t>
  </si>
  <si>
    <t>VALE REAL - Rua Emancipação, 191 - Vale Real/RS - (51) 3637 7223</t>
  </si>
  <si>
    <t>SAA RODOVIARIA - Largo Vespasiano Julio Veppo, s/n - Porto Alegre/RS</t>
  </si>
  <si>
    <t>SAA OTAVIO ROCHA - Av. Otávio Rocha, 54 - Porto Alegre/RS</t>
  </si>
  <si>
    <t>UNIDADE DE GESTÃO PATRIMONIAL (BAGERGS) - Av. Getúlio Vargas, 8201 Pavilhão 07 - Canoas/RS - (51) 3425 7000</t>
  </si>
  <si>
    <t>CEEE - Av. Joaquim Porto Villanova - Porto Alegre/RS - (51) 3334 8610</t>
  </si>
  <si>
    <t>IPANEMA - Estrada Eduardo Prado, 1954 sl.107 - Porto Alegre/RS - (51) 3246 7595</t>
  </si>
  <si>
    <t>WENCESLAU ESCOBAR - Av. Wenceslau Escobar, 1823 sl. 01 - Porto Alegre/RS - (51) 3395 3309</t>
  </si>
  <si>
    <t>2.0</t>
  </si>
  <si>
    <t>2.1</t>
  </si>
  <si>
    <t>2.2</t>
  </si>
  <si>
    <t>CAXIAS DO SUL  - Rua Marques do Herval, 1296  - Caxias do Sul/RS - (54) 3026 4900</t>
  </si>
  <si>
    <t>CIDADE ALTA - Av. Osvaldo Aranha, 1107 - Bento Gonçalves/RS - (54) 3451 3944</t>
  </si>
  <si>
    <t>FELIZ - Rua Fernando Ferrari, 179 - Feliz/RS - (51) 3637 1777</t>
  </si>
  <si>
    <t>GARIBALDI - Av. Rio Branco, 203 - Garibaldi/RS - (54) 3464 7600</t>
  </si>
  <si>
    <t>NOVA PETRÓPOLIS - Rua Rui Barbosa, 476 - Nova Petrópolis/RS - (54) 3281 1357</t>
  </si>
  <si>
    <t>PICADA CAFÉ - Rua Vicente Prietto, 308 - Picada Café/RS - (54) 3285 1900</t>
  </si>
  <si>
    <t>PIO X - Rua Moreira Cezar, 1383 sl. 07 - Caxias do Sul/RS - (54) 3025 9100</t>
  </si>
  <si>
    <t>SÃO PELEGRINO - Av. Julio de Castilhos, 2859 - Caxias do Sul/RS - (54) 3026 2400</t>
  </si>
  <si>
    <t>SUPERINTENDENCIA REGIONAL SERRA - Rua Marques do Herval, 1296  - Caxias do Sul/RS</t>
  </si>
  <si>
    <t>BAIRRO EXPOSIÇÃO - Rua Dom José Baréa, 2028 - Caxias do Sul/RS - (54) 3222 7488</t>
  </si>
  <si>
    <t>GALÓPOLIS - Rua Hércules Galló, 76 sala 01 - Caxias do Sul/RS - (54) 3284 1388</t>
  </si>
  <si>
    <t>VILLAGIO IGUATEMI - Rua Therezinha Pauletti Sanvitto, 418 - Caxias do Sul/RS - (54) 3202 1077</t>
  </si>
  <si>
    <t>BAIRRO KAYSER - Av. Bom Pastor, 677 - Caxias do Sul/RS - (54) 3220 6137</t>
  </si>
  <si>
    <t>PA FORO B.GONCALVES - Av. Presidente Costa e Silva, 315 - Bento Gonçalves/RS - (54) 2102 9380</t>
  </si>
  <si>
    <t>PA PM BOA VISTA SUL - Rua Emancipação, 2657 - Boa Vista do Sul/RS - (54) 3464 7698</t>
  </si>
  <si>
    <t>PA FORO CAXIAS SUL - Rua Dr. Montaury, 2107 - Caxias do Sul/RS - (54) 3026 4808</t>
  </si>
  <si>
    <t>PA CARTORIO PROTESTO - Rua Bento Gonçalves, 1901 - Caxias do Sul/RS - (54) 3026 4806</t>
  </si>
  <si>
    <t>PA FORQUETA - Av. Artur Perottoni, 1227 - Caxias do Sul/RS - (54) 3537 4150</t>
  </si>
  <si>
    <t>PA CORONEL PILAR - Av. 25 de Julho, 345 - Coronel Pilar/RS - (54) 3464 7697</t>
  </si>
  <si>
    <t>PA SUBP. OTAVIO ROCHA - Av. Uva Itália, 865 - Flores da Cunha/RS - (54)  3279 1404</t>
  </si>
  <si>
    <t>PA PINTO BANDEIRA - Rua Sete de Setembro, 484 loja 01 - Pinto Bandeira/RS - (54) 3449 3040</t>
  </si>
  <si>
    <t>PA SUBP. STA. L.PIAI - Rua Antônio Frizzo, 800 casa 01 - Caxias do Sul/RS - (54) 3266 1444</t>
  </si>
  <si>
    <t>SAA IGUATEMI CAXIAS - ROD. RS 122 KM 12,50 LJ 102 - Caxias do Sul/RS - (54) xxxx xxxx</t>
  </si>
  <si>
    <t>SAA UCS - Rua Francisco G. Vargas, 1130 - Caxias do Sul/RS - (54) xxxx xxxx</t>
  </si>
  <si>
    <t>BELÉM NOVO - Rua Dr. Cecílio Monza, 10827 - Porto Alegre/RS - (51) 3259 1133</t>
  </si>
  <si>
    <t>CARLOS GOMES - Av. Carlos Gomes, 615 - Porto Alegre/RS - (51) 3014 7117</t>
  </si>
  <si>
    <t>PALACIO DA POLÍCIA - Av. Azenha, 473 - Porto Alegre/RS - (51) 3395 9900</t>
  </si>
  <si>
    <t>SÃO JOSÉ - Av. Bento Gonçalves, 5253 - Porto Alegre/RS - (51) 3336 3122</t>
  </si>
  <si>
    <t>TERESÓPOLIS - Av. Teresópolis, 3621 - Porto Alegre/RS - (51) 3336 3599</t>
  </si>
  <si>
    <t>TRÊS FIGUEIRAS - Av. Protásio Alves, 5555 - Porto Alegre/RS - (51) 3334 5077</t>
  </si>
  <si>
    <t>UNIVERSITÁRIA - Av. Bento Gonçalves, 6196 - Porto Alegre/RS - (51) 3336 4099</t>
  </si>
  <si>
    <t>VILA IPIRANGA - Av. do Forte, 1128 - Porto Alegre/RS - (51) 3338 0166</t>
  </si>
  <si>
    <t>PA ITAPUA - Estrada Nossa Senhora dos Navegantes, sn - Porto Alegre/RS - (51) 3494 1816</t>
  </si>
  <si>
    <t>PA TRIB. CONTAS RGS - Rua Sete de Setembro, 388 - Porto Alegre/RS - (51) 3215 2129</t>
  </si>
  <si>
    <t>PA RBS - Av. Ipiranga, 1075 - Porto Alegre - (51) 3219 1363</t>
  </si>
  <si>
    <t>PA SC INTERNACIONAL - Av. Padre Cacique, 891 - Porto Alegre/RS - (51) 3232 5814</t>
  </si>
  <si>
    <t>BAIRRO VILA NOVA - Av. Rodrigues da Fonseca, 1519 - Porto Alegre/RS - (51) 3261 8020</t>
  </si>
  <si>
    <t>MINISTÉRIO PÚBLICO - Av. Aureliano de Figueiredo Pinto, 80 - Porto Alegre/RS - (51) 3212 4432</t>
  </si>
  <si>
    <t>RUA DA LADEIRA - Rua General Câmara, 238 - Porto Alegre/RS - (51) 3226 8251</t>
  </si>
  <si>
    <t>PA FORO REG ALT.PET - AV. Protásio Alves, 8144 - Porto Alegre/RS - (51) 3394 6240</t>
  </si>
  <si>
    <t>PA MERCADO PÚBLICO - Mercado Público LJ. 108 a 120 - Porto Alegre/RS - (51) 3221 2479</t>
  </si>
  <si>
    <t>PA BRDE - Rua Uruguai, 155 / 2 and. - Porto Alegre/RS - (51) 3215 2104</t>
  </si>
  <si>
    <t>PA SECRET. FAZENDA - Av Mauá, 1155 - Porto Alegre/RS - (51) 3215 2128</t>
  </si>
  <si>
    <t>PA OAB - Rua Washington Luiz, 1110, 11 and. - Porto Alegre/RS - (51) 3215 2117</t>
  </si>
  <si>
    <t>PA FORO 4. DISTRITO - Av.Pernambuco, 649 3 and - Porto Alegre/RS - (51) 3290 5338</t>
  </si>
  <si>
    <t>PA FORO PARTENON - Av. Aparício Borges, 2025 2 and. - Porto Alegre/RS - (51) 3320 1483</t>
  </si>
  <si>
    <t>PA FORO CENTRAL - Rua Márcio Luís Veras Vidor, 10 - Porto Alegre/RS - (51) 3228 9944</t>
  </si>
  <si>
    <t>PA FORO SARANDI - Av. Assis Brasil, 7625 - Porto Alegre/RS - (51) xxxx xxxx</t>
  </si>
  <si>
    <t>PA FORO TRISTEZA - Av. Otto Nieneyer, 2000 - Porto Alegre/RS - (51) 3394 9090</t>
  </si>
  <si>
    <t>SAA SPOT CIDADE BAIXA - Rua Gal. Lima e Silva, 757 - Porto Alegre/RS - (51) xxxx xxxx</t>
  </si>
  <si>
    <t>SAA  SHOPPING CANOAS - Av. Guilherme Schell, 6750  lj 22 - Canoas/RS - (51) xxxx xxxx</t>
  </si>
  <si>
    <t>MUSEU BANRISUL - RESERVA TÉCNICA - Rua José do Patrocínio, 88 - Porto Alegre/RS - (51) 3215 1834</t>
  </si>
  <si>
    <t>PA SALA AFINIDADE MINISTÉRIO PÚBLICO - Av. Aureliano de Figueiredo Pinto, 80 - Porto Alegre/RS - (51) xxxx xxxx</t>
  </si>
  <si>
    <t xml:space="preserve">                     PREÇO UNITÁRIO C/BDI</t>
  </si>
  <si>
    <t xml:space="preserve">BDI 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</si>
  <si>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</si>
  <si>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</si>
  <si>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</si>
  <si>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</si>
  <si>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</si>
  <si>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</si>
  <si>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</si>
  <si>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</si>
  <si>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</si>
  <si>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</si>
  <si>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</si>
  <si>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</si>
  <si>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</si>
  <si>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</si>
  <si>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</si>
  <si>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</si>
  <si>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</si>
  <si>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</si>
  <si>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</si>
  <si>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</si>
  <si>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</si>
  <si>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</si>
  <si>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</si>
  <si>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</si>
  <si>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</si>
  <si>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</si>
  <si>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</si>
  <si>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</si>
  <si>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</si>
  <si>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</si>
  <si>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</si>
  <si>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</si>
  <si>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</si>
  <si>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</si>
  <si>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</si>
  <si>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</si>
  <si>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</si>
  <si>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</si>
  <si>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</si>
  <si>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</si>
  <si>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</si>
  <si>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</si>
  <si>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</si>
  <si>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</si>
  <si>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</si>
  <si>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</si>
  <si>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</si>
  <si>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</si>
  <si>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</si>
  <si>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</si>
  <si>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</si>
  <si>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</si>
  <si>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</si>
  <si>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</si>
  <si>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</si>
  <si>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</si>
  <si>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</si>
  <si>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</si>
  <si>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</si>
  <si>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</si>
  <si>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</si>
  <si>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</si>
  <si>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</si>
  <si>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</si>
  <si>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</si>
  <si>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</si>
  <si>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</si>
  <si>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</si>
  <si>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</si>
  <si>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</si>
  <si>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</si>
  <si>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</si>
  <si>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</si>
  <si>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</si>
  <si>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</si>
  <si>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</si>
  <si>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</si>
  <si>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</si>
  <si>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</si>
  <si>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</si>
  <si>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</si>
  <si>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</si>
  <si>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</si>
  <si>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</si>
  <si>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</si>
  <si>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</si>
  <si>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</si>
  <si>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</si>
  <si>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</si>
  <si>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</si>
  <si>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</si>
  <si>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</si>
  <si>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1.1.93</t>
  </si>
  <si>
    <t>1.1.94</t>
  </si>
  <si>
    <t>1.1.95</t>
  </si>
  <si>
    <t>1.1.96</t>
  </si>
  <si>
    <t>1.1.97</t>
  </si>
  <si>
    <t>1.1.98</t>
  </si>
  <si>
    <t>1.1.99</t>
  </si>
  <si>
    <t>1.1.100</t>
  </si>
  <si>
    <t>1.1.101</t>
  </si>
  <si>
    <t>1.1.102</t>
  </si>
  <si>
    <t>1.2.1</t>
  </si>
  <si>
    <t>1.2.2</t>
  </si>
  <si>
    <t>TOTAL DO SUBITEM 1.2</t>
  </si>
  <si>
    <t>Limpeza e Higienização da rede de dutos e difusores dos sistemas de condicionamento de ar e ventilação, de acordo com a NBR. 14.679 da ABNT, contemplando (cobertura dos mobiliários e equipamentos; limpeza interna da rede de dutos através de escovação mecânica com escovas de nylon e jato de ar comprimido, simultaneamente com aspiração através de equipamento "negative air machine"; limpeza/higienização de difusores de insuflação com desengraxante/desengordurante; relatório fotográfico do interior dos dutos e difusores de insuflação antes e após a limpeza/higienização). (Com emissão de ART em separado).</t>
  </si>
  <si>
    <t>Avaliação microbiológica de material particulado e biofilme, contemplando (a coleta e emissão de relatório de avaliação microbiológica física e química do ar ambiente e da água da bandeja do condensado, emitido por laboratório habilitado conforme legislação vigente). (Com emissão de ART em separado).</t>
  </si>
  <si>
    <t>M</t>
  </si>
  <si>
    <t>VALOR UNITÁRIO</t>
  </si>
  <si>
    <t>VALOR ANUAL</t>
  </si>
  <si>
    <t>VALOR UNITÁRIO C/ BDI</t>
  </si>
  <si>
    <t>VALOR ANUAL C/BDI</t>
  </si>
  <si>
    <t>TOTAL DO SUBITEM 1.1</t>
  </si>
  <si>
    <t>TOTAL DO SUBITEM 2.1</t>
  </si>
  <si>
    <t>TOTAL DO SUBITEM 2.2</t>
  </si>
  <si>
    <t>TOTAL GERAL ITEM 1.0</t>
  </si>
  <si>
    <t>TOTAL GERAL ITEM 2.0</t>
  </si>
  <si>
    <t>2.2.1</t>
  </si>
  <si>
    <t>2.2.2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</si>
  <si>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</si>
  <si>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</si>
  <si>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</si>
  <si>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</si>
  <si>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</si>
  <si>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</si>
  <si>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</si>
  <si>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</si>
  <si>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</si>
  <si>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</si>
  <si>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</si>
  <si>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</si>
  <si>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</si>
  <si>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</si>
  <si>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</si>
  <si>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</si>
  <si>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</si>
  <si>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</si>
  <si>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</si>
  <si>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</si>
  <si>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</si>
  <si>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</si>
  <si>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</si>
  <si>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</si>
  <si>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</si>
  <si>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</si>
  <si>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</si>
  <si>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</si>
  <si>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</si>
  <si>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</si>
  <si>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</si>
  <si>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</si>
  <si>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</si>
  <si>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</si>
  <si>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</si>
  <si>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</si>
  <si>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</si>
  <si>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</si>
  <si>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</si>
  <si>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</si>
  <si>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</si>
  <si>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</si>
  <si>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</si>
  <si>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</si>
  <si>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2.1.45</t>
  </si>
  <si>
    <t xml:space="preserve">TOTAL GERAL </t>
  </si>
  <si>
    <t>4. CONDIÇÕES DE PAGAMENTO: mensal conforme contrato</t>
  </si>
  <si>
    <t>3. PRAZO DE EXECUÇÃO/ENTREGA: conforme contrato.</t>
  </si>
  <si>
    <t>PROPONENTE</t>
  </si>
  <si>
    <t>NOME:</t>
  </si>
  <si>
    <t>NO CREA / CAU:</t>
  </si>
  <si>
    <t>TELEFONE:</t>
  </si>
  <si>
    <t>CPF/CNPJ:</t>
  </si>
  <si>
    <t>7. OBSERVAÇÕES:</t>
  </si>
  <si>
    <t>8. DADOS DO PROPONENTE</t>
  </si>
  <si>
    <t>RAZÃO SOCIAL:</t>
  </si>
  <si>
    <t>CNPJ:</t>
  </si>
  <si>
    <t>ENDEREÇO COMPLETO:</t>
  </si>
  <si>
    <t>E-MAIL:</t>
  </si>
  <si>
    <t>DADOS BANCÁRIOS:</t>
  </si>
  <si>
    <t>Manter as características similares ou superiores dos equipamentos já instalados no local.</t>
  </si>
  <si>
    <t>Contato: engenharia_mecanica_agencias@banrisul.com.br</t>
  </si>
  <si>
    <t>PA AEROPORTO - Av. Severo Dulius, 90010 lj. 314 - Porto Alegre/RS - (51) 3358 2097</t>
  </si>
  <si>
    <t>PRAÇA DA ENCOL - Rua Carlos Trein Filho, 1325 - Porto Alegre/RS - (51) 3394 9900</t>
  </si>
  <si>
    <t>NILO PEÇANHA - Av. Dr. Nilo Peçanha, 2245 - loja 06 - Porto Alegre - (51) 3394 9950</t>
  </si>
  <si>
    <t>2. ENDEREÇO DE EXECUÇÃO/ENTREGA: REDE DE AGENCIAS, PAs, PAEs e SAAs  NO RS , CENTRO SOCIAL E TREINAMENTO e UNIDADES DA DG EXTERNAS AO EDIFÍCIO SEDE</t>
  </si>
  <si>
    <t xml:space="preserve">ENCARGOS SOCIAIS - SINAPI-RS OUT/2018 </t>
  </si>
  <si>
    <t>LOTE</t>
  </si>
  <si>
    <t>5. ANEXOS: Anexo I - Escopo dos Serviços</t>
  </si>
  <si>
    <t>1.OBJETO:PRESTAÇÃO DE SERVIÇOS DE MANUTENÇÃO PREVENTIVA E CORRETIVA EM CONDICIONADORES DE AR E EQUIPAMENTOS MECÂNICOS NA REDE DE AGÊNCIAS, COM FORNECIMENTO DE MATERIAIS.</t>
  </si>
  <si>
    <t>PRESTAÇÃO DE SERVIÇOS DE MANUTENÇÃO PREVENTIVA E CORRETIVA EM CONDICIONADORES DE AR E EQUIPAMENTOS MECÂNICOS, COM FORNECIMENTO DE MATERIAIS .</t>
  </si>
  <si>
    <t>COMPOSIÇÃO DE CUSTOS UNITÁRIOS MATERIAIS E SERVIÇOS ESPECIALIZADOS</t>
  </si>
  <si>
    <t>SUPERINTENDENCIA REGIONAL GRANDE PORTO ALEGRE  - Rua 24 de outubro, 847 - Porto Alegre/RS</t>
  </si>
  <si>
    <t xml:space="preserve">Conforme o texto do artigo 56, incisos III e V da Lei Federal N.º 13.303/2016, serão desclassificados.                                                                                                                                                                                                 Art. 56. Efetuado o julgamento dos lances ou propostas, será promovida a verificação de sua efetividade, promovendo-se a desclassificação daqueles que: 
III – apresentarem preços manifestamente inexequíveis;
V – não tenham sua exequibilidade demonstrada, quando exigido pela empresa pública ou pela sociedade de economia mista;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</si>
</sst>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R$ &quot;* #,##0.00_);_(&quot;R$ &quot;* \(#,##0.00\);_(&quot;R$ &quot;* &quot;-&quot;??_);_(@_)"/>
    <numFmt numFmtId="165" formatCode="&quot;R$ &quot;#,##0.00"/>
    <numFmt numFmtId="166" formatCode="00"/>
    <numFmt numFmtId="167" formatCode="0.00_);[Red]\(0.00\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indexed="56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0" fontId="4" fillId="0" borderId="0" applyFill="0" applyBorder="0" applyAlignment="0" applyProtection="0"/>
    <xf numFmtId="0" fontId="2" fillId="0" borderId="1" applyNumberFormat="0" applyFill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2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1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Fill="1" applyBorder="1" applyProtection="1"/>
    <xf numFmtId="0" fontId="6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166" fontId="3" fillId="0" borderId="0" xfId="0" applyNumberFormat="1" applyFont="1" applyBorder="1" applyAlignment="1" applyProtection="1">
      <alignment horizontal="center"/>
    </xf>
    <xf numFmtId="1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2" fontId="6" fillId="0" borderId="0" xfId="0" applyNumberFormat="1" applyFont="1" applyBorder="1" applyAlignment="1" applyProtection="1">
      <alignment horizontal="center" vertical="center"/>
    </xf>
    <xf numFmtId="164" fontId="6" fillId="0" borderId="0" xfId="3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7" fontId="3" fillId="0" borderId="3" xfId="3" applyNumberFormat="1" applyFont="1" applyBorder="1" applyAlignment="1" applyProtection="1">
      <alignment horizontal="center" vertical="center"/>
      <protection locked="0"/>
    </xf>
    <xf numFmtId="2" fontId="6" fillId="2" borderId="3" xfId="0" applyNumberFormat="1" applyFont="1" applyFill="1" applyBorder="1" applyAlignment="1" applyProtection="1">
      <alignment horizontal="center"/>
    </xf>
    <xf numFmtId="167" fontId="3" fillId="0" borderId="3" xfId="3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67" fontId="3" fillId="2" borderId="3" xfId="3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3" xfId="4" applyFont="1" applyFill="1" applyBorder="1" applyAlignment="1" applyProtection="1">
      <alignment horizontal="center" vertical="center" wrapText="1"/>
    </xf>
    <xf numFmtId="164" fontId="6" fillId="0" borderId="0" xfId="3" applyFont="1" applyBorder="1" applyAlignment="1" applyProtection="1">
      <alignment horizontal="center" vertical="center"/>
    </xf>
    <xf numFmtId="164" fontId="3" fillId="0" borderId="0" xfId="3" applyFont="1" applyBorder="1" applyProtection="1"/>
    <xf numFmtId="164" fontId="3" fillId="0" borderId="0" xfId="3" applyFont="1" applyBorder="1" applyAlignment="1" applyProtection="1">
      <alignment horizontal="left"/>
    </xf>
    <xf numFmtId="164" fontId="6" fillId="0" borderId="0" xfId="3" applyFont="1" applyBorder="1" applyAlignment="1" applyProtection="1">
      <alignment vertical="center"/>
      <protection locked="0"/>
    </xf>
    <xf numFmtId="164" fontId="3" fillId="0" borderId="0" xfId="3" applyFont="1" applyBorder="1" applyAlignment="1" applyProtection="1">
      <alignment horizontal="center"/>
    </xf>
    <xf numFmtId="164" fontId="3" fillId="0" borderId="0" xfId="3" applyFont="1" applyBorder="1" applyAlignment="1" applyProtection="1">
      <alignment horizontal="right" vertical="center"/>
    </xf>
    <xf numFmtId="164" fontId="3" fillId="0" borderId="0" xfId="3" applyFont="1" applyBorder="1" applyAlignment="1" applyProtection="1">
      <alignment horizontal="right"/>
    </xf>
    <xf numFmtId="1" fontId="3" fillId="0" borderId="3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Border="1" applyAlignment="1" applyProtection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9" fontId="9" fillId="0" borderId="12" xfId="0" applyNumberFormat="1" applyFont="1" applyBorder="1" applyAlignment="1" applyProtection="1">
      <alignment horizontal="center" vertical="center" wrapText="1"/>
    </xf>
    <xf numFmtId="4" fontId="10" fillId="0" borderId="0" xfId="0" applyNumberFormat="1" applyFont="1" applyFill="1" applyAlignment="1" applyProtection="1">
      <alignment horizontal="right" wrapText="1"/>
    </xf>
    <xf numFmtId="0" fontId="10" fillId="0" borderId="0" xfId="0" applyFont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2" fontId="6" fillId="3" borderId="3" xfId="0" applyNumberFormat="1" applyFont="1" applyFill="1" applyBorder="1" applyAlignment="1" applyProtection="1">
      <alignment horizont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2" fontId="6" fillId="3" borderId="3" xfId="0" applyNumberFormat="1" applyFont="1" applyFill="1" applyBorder="1" applyAlignment="1" applyProtection="1">
      <alignment horizontal="center" vertical="center"/>
    </xf>
    <xf numFmtId="164" fontId="6" fillId="3" borderId="3" xfId="3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 wrapText="1"/>
    </xf>
    <xf numFmtId="1" fontId="6" fillId="3" borderId="4" xfId="0" applyNumberFormat="1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2" fontId="3" fillId="2" borderId="3" xfId="0" applyNumberFormat="1" applyFont="1" applyFill="1" applyBorder="1" applyAlignment="1" applyProtection="1">
      <alignment horizontal="center"/>
    </xf>
    <xf numFmtId="0" fontId="6" fillId="3" borderId="23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2" fontId="6" fillId="3" borderId="13" xfId="0" applyNumberFormat="1" applyFont="1" applyFill="1" applyBorder="1" applyAlignment="1" applyProtection="1">
      <alignment horizontal="center"/>
    </xf>
    <xf numFmtId="164" fontId="6" fillId="3" borderId="26" xfId="3" applyFont="1" applyFill="1" applyBorder="1" applyAlignment="1" applyProtection="1">
      <alignment horizontal="center"/>
    </xf>
    <xf numFmtId="164" fontId="6" fillId="3" borderId="27" xfId="3" applyFont="1" applyFill="1" applyBorder="1" applyAlignment="1" applyProtection="1">
      <alignment horizontal="center"/>
    </xf>
    <xf numFmtId="164" fontId="3" fillId="0" borderId="7" xfId="3" applyFont="1" applyFill="1" applyBorder="1" applyAlignment="1" applyProtection="1">
      <alignment vertical="center"/>
      <protection locked="0"/>
    </xf>
    <xf numFmtId="164" fontId="6" fillId="0" borderId="8" xfId="3" applyFont="1" applyFill="1" applyBorder="1" applyAlignment="1" applyProtection="1">
      <alignment vertical="center"/>
    </xf>
    <xf numFmtId="164" fontId="6" fillId="0" borderId="8" xfId="3" applyFont="1" applyBorder="1" applyAlignment="1" applyProtection="1">
      <alignment vertical="center"/>
    </xf>
    <xf numFmtId="164" fontId="6" fillId="2" borderId="8" xfId="3" applyFont="1" applyFill="1" applyBorder="1" applyAlignment="1" applyProtection="1">
      <alignment vertical="center"/>
    </xf>
    <xf numFmtId="164" fontId="6" fillId="0" borderId="7" xfId="3" applyFont="1" applyFill="1" applyBorder="1" applyAlignment="1" applyProtection="1">
      <alignment vertical="center"/>
      <protection locked="0"/>
    </xf>
    <xf numFmtId="164" fontId="6" fillId="3" borderId="9" xfId="3" applyFont="1" applyFill="1" applyBorder="1" applyAlignment="1" applyProtection="1">
      <alignment horizontal="center"/>
    </xf>
    <xf numFmtId="164" fontId="6" fillId="3" borderId="10" xfId="3" applyFont="1" applyFill="1" applyBorder="1" applyAlignment="1" applyProtection="1">
      <alignment horizontal="center"/>
    </xf>
    <xf numFmtId="2" fontId="3" fillId="2" borderId="13" xfId="0" applyNumberFormat="1" applyFont="1" applyFill="1" applyBorder="1" applyAlignment="1" applyProtection="1">
      <alignment horizontal="center"/>
    </xf>
    <xf numFmtId="2" fontId="6" fillId="2" borderId="13" xfId="0" applyNumberFormat="1" applyFont="1" applyFill="1" applyBorder="1" applyAlignment="1" applyProtection="1">
      <alignment horizontal="center"/>
    </xf>
    <xf numFmtId="164" fontId="6" fillId="3" borderId="14" xfId="3" applyFont="1" applyFill="1" applyBorder="1" applyAlignment="1" applyProtection="1">
      <alignment horizontal="center"/>
    </xf>
    <xf numFmtId="164" fontId="6" fillId="2" borderId="7" xfId="3" applyFont="1" applyFill="1" applyBorder="1" applyAlignment="1" applyProtection="1">
      <alignment horizontal="center"/>
    </xf>
    <xf numFmtId="164" fontId="6" fillId="2" borderId="8" xfId="3" applyFont="1" applyFill="1" applyBorder="1" applyAlignment="1" applyProtection="1">
      <alignment horizontal="center"/>
    </xf>
    <xf numFmtId="0" fontId="6" fillId="3" borderId="29" xfId="0" applyFont="1" applyFill="1" applyBorder="1" applyAlignment="1" applyProtection="1">
      <alignment horizontal="justify" vertical="center"/>
    </xf>
    <xf numFmtId="4" fontId="12" fillId="3" borderId="3" xfId="1" applyNumberFormat="1" applyFont="1" applyFill="1" applyBorder="1" applyAlignment="1" applyProtection="1">
      <alignment horizontal="center" vertical="center" wrapText="1"/>
    </xf>
    <xf numFmtId="2" fontId="6" fillId="3" borderId="16" xfId="0" applyNumberFormat="1" applyFont="1" applyFill="1" applyBorder="1" applyAlignment="1" applyProtection="1">
      <alignment horizontal="center"/>
    </xf>
    <xf numFmtId="0" fontId="12" fillId="3" borderId="13" xfId="0" applyFont="1" applyFill="1" applyBorder="1" applyAlignment="1">
      <alignment vertical="center" wrapText="1"/>
    </xf>
    <xf numFmtId="164" fontId="6" fillId="3" borderId="30" xfId="3" applyFont="1" applyFill="1" applyBorder="1" applyAlignment="1" applyProtection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2" fontId="3" fillId="2" borderId="13" xfId="0" applyNumberFormat="1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wrapText="1"/>
    </xf>
    <xf numFmtId="164" fontId="6" fillId="2" borderId="14" xfId="3" applyFont="1" applyFill="1" applyBorder="1" applyAlignment="1" applyProtection="1">
      <alignment horizontal="center"/>
    </xf>
    <xf numFmtId="0" fontId="6" fillId="3" borderId="23" xfId="0" applyFont="1" applyFill="1" applyBorder="1" applyAlignment="1" applyProtection="1">
      <alignment vertical="center"/>
    </xf>
    <xf numFmtId="0" fontId="6" fillId="3" borderId="32" xfId="0" applyFont="1" applyFill="1" applyBorder="1" applyAlignment="1" applyProtection="1">
      <alignment horizontal="justify" vertical="center"/>
    </xf>
    <xf numFmtId="1" fontId="6" fillId="3" borderId="19" xfId="0" applyNumberFormat="1" applyFont="1" applyFill="1" applyBorder="1" applyAlignment="1" applyProtection="1">
      <alignment horizontal="center"/>
    </xf>
    <xf numFmtId="1" fontId="3" fillId="3" borderId="33" xfId="0" applyNumberFormat="1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center"/>
    </xf>
    <xf numFmtId="0" fontId="3" fillId="3" borderId="33" xfId="0" applyFont="1" applyFill="1" applyBorder="1" applyAlignment="1" applyProtection="1">
      <alignment horizontal="center"/>
    </xf>
    <xf numFmtId="164" fontId="6" fillId="3" borderId="0" xfId="3" applyFont="1" applyFill="1" applyBorder="1" applyAlignment="1" applyProtection="1">
      <alignment horizontal="center"/>
    </xf>
    <xf numFmtId="1" fontId="6" fillId="3" borderId="32" xfId="0" applyNumberFormat="1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vertical="center"/>
    </xf>
    <xf numFmtId="0" fontId="6" fillId="3" borderId="22" xfId="0" applyFont="1" applyFill="1" applyBorder="1" applyAlignment="1" applyProtection="1">
      <alignment vertical="center"/>
    </xf>
    <xf numFmtId="1" fontId="6" fillId="3" borderId="31" xfId="0" applyNumberFormat="1" applyFont="1" applyFill="1" applyBorder="1" applyAlignment="1" applyProtection="1">
      <alignment horizontal="center"/>
    </xf>
    <xf numFmtId="1" fontId="3" fillId="3" borderId="23" xfId="0" applyNumberFormat="1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28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/>
    </xf>
    <xf numFmtId="164" fontId="3" fillId="0" borderId="7" xfId="3" applyFont="1" applyBorder="1" applyAlignment="1" applyProtection="1">
      <alignment vertical="center"/>
      <protection locked="0"/>
    </xf>
    <xf numFmtId="164" fontId="6" fillId="2" borderId="13" xfId="3" applyFont="1" applyFill="1" applyBorder="1" applyAlignment="1" applyProtection="1">
      <alignment horizontal="center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 applyProtection="1">
      <alignment horizontal="left" vertical="top" wrapText="1"/>
    </xf>
    <xf numFmtId="164" fontId="6" fillId="2" borderId="36" xfId="3" applyFont="1" applyFill="1" applyBorder="1" applyAlignment="1" applyProtection="1">
      <alignment horizontal="center"/>
    </xf>
    <xf numFmtId="164" fontId="6" fillId="2" borderId="16" xfId="3" applyFont="1" applyFill="1" applyBorder="1" applyAlignment="1" applyProtection="1">
      <alignment horizontal="center"/>
    </xf>
    <xf numFmtId="164" fontId="6" fillId="2" borderId="37" xfId="3" applyFont="1" applyFill="1" applyBorder="1" applyAlignment="1" applyProtection="1">
      <alignment horizontal="center"/>
    </xf>
    <xf numFmtId="164" fontId="3" fillId="0" borderId="7" xfId="3" applyFont="1" applyFill="1" applyBorder="1" applyAlignment="1" applyProtection="1">
      <protection locked="0"/>
    </xf>
    <xf numFmtId="164" fontId="6" fillId="0" borderId="8" xfId="3" applyFont="1" applyFill="1" applyBorder="1" applyAlignment="1" applyProtection="1"/>
    <xf numFmtId="164" fontId="3" fillId="2" borderId="7" xfId="3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center" wrapText="1"/>
    </xf>
    <xf numFmtId="2" fontId="6" fillId="3" borderId="0" xfId="0" applyNumberFormat="1" applyFont="1" applyFill="1" applyBorder="1" applyAlignment="1" applyProtection="1">
      <alignment horizontal="center" vertical="center"/>
    </xf>
    <xf numFmtId="164" fontId="6" fillId="3" borderId="0" xfId="3" applyFont="1" applyFill="1" applyBorder="1" applyAlignment="1" applyProtection="1">
      <alignment horizontal="center" vertical="center"/>
    </xf>
    <xf numFmtId="2" fontId="6" fillId="3" borderId="41" xfId="0" applyNumberFormat="1" applyFont="1" applyFill="1" applyBorder="1" applyAlignment="1" applyProtection="1">
      <alignment horizontal="center" vertical="center"/>
    </xf>
    <xf numFmtId="164" fontId="6" fillId="3" borderId="41" xfId="3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left"/>
    </xf>
    <xf numFmtId="164" fontId="0" fillId="3" borderId="12" xfId="3" applyFont="1" applyFill="1" applyBorder="1" applyAlignment="1" applyProtection="1"/>
    <xf numFmtId="0" fontId="3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 vertical="center" wrapText="1"/>
    </xf>
    <xf numFmtId="2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164" fontId="12" fillId="0" borderId="0" xfId="3" applyFont="1" applyBorder="1" applyAlignment="1" applyProtection="1">
      <alignment horizontal="center" vertical="center"/>
    </xf>
    <xf numFmtId="165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4" fontId="0" fillId="0" borderId="0" xfId="0" applyNumberFormat="1" applyBorder="1" applyAlignment="1" applyProtection="1">
      <alignment horizontal="left"/>
    </xf>
    <xf numFmtId="164" fontId="0" fillId="0" borderId="0" xfId="3" applyFon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164" fontId="0" fillId="0" borderId="0" xfId="3" applyFont="1" applyBorder="1" applyProtection="1"/>
    <xf numFmtId="0" fontId="3" fillId="0" borderId="3" xfId="0" applyFont="1" applyBorder="1" applyAlignment="1" applyProtection="1">
      <alignment horizontal="center"/>
    </xf>
    <xf numFmtId="10" fontId="9" fillId="0" borderId="12" xfId="0" applyNumberFormat="1" applyFont="1" applyBorder="1" applyAlignment="1" applyProtection="1">
      <alignment horizontal="center" vertical="center" wrapText="1"/>
    </xf>
    <xf numFmtId="164" fontId="12" fillId="3" borderId="10" xfId="3" applyFont="1" applyFill="1" applyBorder="1" applyAlignment="1" applyProtection="1">
      <alignment horizontal="center"/>
    </xf>
    <xf numFmtId="164" fontId="3" fillId="3" borderId="10" xfId="3" applyFont="1" applyFill="1" applyBorder="1" applyAlignment="1" applyProtection="1">
      <alignment horizontal="center"/>
    </xf>
    <xf numFmtId="164" fontId="3" fillId="3" borderId="9" xfId="3" applyFont="1" applyFill="1" applyBorder="1" applyAlignment="1" applyProtection="1">
      <alignment horizontal="center"/>
    </xf>
    <xf numFmtId="2" fontId="12" fillId="3" borderId="11" xfId="0" applyNumberFormat="1" applyFont="1" applyFill="1" applyBorder="1" applyAlignment="1" applyProtection="1">
      <alignment horizontal="center"/>
    </xf>
    <xf numFmtId="164" fontId="12" fillId="3" borderId="37" xfId="3" applyFont="1" applyFill="1" applyBorder="1" applyAlignment="1" applyProtection="1">
      <alignment horizontal="center" vertical="center"/>
    </xf>
    <xf numFmtId="164" fontId="3" fillId="3" borderId="9" xfId="3" applyFont="1" applyFill="1" applyBorder="1" applyAlignment="1" applyProtection="1">
      <alignment horizontal="center" vertical="center"/>
    </xf>
    <xf numFmtId="164" fontId="3" fillId="3" borderId="10" xfId="3" applyFont="1" applyFill="1" applyBorder="1" applyAlignment="1" applyProtection="1">
      <alignment horizontal="center" vertical="center"/>
    </xf>
    <xf numFmtId="164" fontId="3" fillId="3" borderId="36" xfId="3" applyFont="1" applyFill="1" applyBorder="1" applyAlignment="1" applyProtection="1">
      <alignment horizontal="center" vertical="center"/>
    </xf>
    <xf numFmtId="2" fontId="12" fillId="3" borderId="3" xfId="0" applyNumberFormat="1" applyFont="1" applyFill="1" applyBorder="1" applyAlignment="1" applyProtection="1">
      <alignment horizontal="center" vertical="center"/>
    </xf>
    <xf numFmtId="164" fontId="6" fillId="3" borderId="13" xfId="3" applyFont="1" applyFill="1" applyBorder="1" applyAlignment="1" applyProtection="1">
      <alignment horizontal="center" vertical="center"/>
    </xf>
    <xf numFmtId="164" fontId="12" fillId="4" borderId="43" xfId="3" applyFont="1" applyFill="1" applyBorder="1" applyAlignment="1" applyProtection="1">
      <alignment horizontal="center" vertical="center"/>
    </xf>
    <xf numFmtId="164" fontId="12" fillId="4" borderId="14" xfId="3" applyFont="1" applyFill="1" applyBorder="1" applyAlignment="1" applyProtection="1">
      <alignment horizontal="center"/>
    </xf>
    <xf numFmtId="164" fontId="12" fillId="4" borderId="42" xfId="3" applyFont="1" applyFill="1" applyBorder="1" applyAlignment="1" applyProtection="1">
      <alignment horizontal="center" vertical="center"/>
    </xf>
    <xf numFmtId="2" fontId="3" fillId="2" borderId="11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/>
    <xf numFmtId="0" fontId="6" fillId="0" borderId="16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3" borderId="24" xfId="0" applyFont="1" applyFill="1" applyBorder="1" applyAlignment="1" applyProtection="1"/>
    <xf numFmtId="0" fontId="6" fillId="3" borderId="25" xfId="0" applyFont="1" applyFill="1" applyBorder="1" applyAlignment="1" applyProtection="1"/>
    <xf numFmtId="0" fontId="6" fillId="3" borderId="20" xfId="0" applyFont="1" applyFill="1" applyBorder="1" applyAlignment="1" applyProtection="1"/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/>
    </xf>
    <xf numFmtId="0" fontId="0" fillId="0" borderId="3" xfId="0" applyBorder="1" applyAlignment="1"/>
    <xf numFmtId="0" fontId="3" fillId="0" borderId="11" xfId="0" applyFont="1" applyBorder="1" applyAlignment="1" applyProtection="1">
      <alignment horizontal="left"/>
    </xf>
    <xf numFmtId="0" fontId="0" fillId="0" borderId="11" xfId="0" applyBorder="1" applyAlignment="1"/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 applyProtection="1">
      <alignment horizontal="left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4" fontId="3" fillId="0" borderId="3" xfId="0" applyNumberFormat="1" applyFont="1" applyBorder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>
      <alignment horizontal="left"/>
    </xf>
    <xf numFmtId="0" fontId="12" fillId="0" borderId="15" xfId="0" applyFont="1" applyBorder="1" applyAlignment="1">
      <alignment horizontal="left"/>
    </xf>
    <xf numFmtId="0" fontId="12" fillId="0" borderId="12" xfId="0" applyFont="1" applyBorder="1" applyAlignment="1">
      <alignment horizontal="left"/>
    </xf>
  </cellXfs>
  <cellStyles count="6">
    <cellStyle name="Hiperlink" xfId="4" builtinId="8"/>
    <cellStyle name="Moeda" xfId="3" builtinId="4"/>
    <cellStyle name="Normal" xfId="0" builtinId="0"/>
    <cellStyle name="Normal 2" xfId="5"/>
    <cellStyle name="Título 1 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2057400</xdr:colOff>
      <xdr:row>122</xdr:row>
      <xdr:rowOff>0</xdr:rowOff>
    </xdr:from>
    <xdr:to>
      <xdr:col>3</xdr:col>
      <xdr:colOff>2143125</xdr:colOff>
      <xdr:row>123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28950" y="25212675"/>
          <a:ext cx="85725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122</xdr:row>
      <xdr:rowOff>0</xdr:rowOff>
    </xdr:from>
    <xdr:to>
      <xdr:col>3</xdr:col>
      <xdr:colOff>2143125</xdr:colOff>
      <xdr:row>123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28950" y="25212675"/>
          <a:ext cx="85725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122</xdr:row>
      <xdr:rowOff>0</xdr:rowOff>
    </xdr:from>
    <xdr:to>
      <xdr:col>3</xdr:col>
      <xdr:colOff>2143125</xdr:colOff>
      <xdr:row>123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028950" y="25212675"/>
          <a:ext cx="85725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117</xdr:row>
      <xdr:rowOff>0</xdr:rowOff>
    </xdr:from>
    <xdr:to>
      <xdr:col>3</xdr:col>
      <xdr:colOff>2143125</xdr:colOff>
      <xdr:row>118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952750" y="202025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117</xdr:row>
      <xdr:rowOff>0</xdr:rowOff>
    </xdr:from>
    <xdr:to>
      <xdr:col>3</xdr:col>
      <xdr:colOff>2143125</xdr:colOff>
      <xdr:row>118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952750" y="202025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117</xdr:row>
      <xdr:rowOff>0</xdr:rowOff>
    </xdr:from>
    <xdr:to>
      <xdr:col>3</xdr:col>
      <xdr:colOff>2143125</xdr:colOff>
      <xdr:row>118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952750" y="202025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178</xdr:row>
      <xdr:rowOff>0</xdr:rowOff>
    </xdr:from>
    <xdr:to>
      <xdr:col>3</xdr:col>
      <xdr:colOff>2143125</xdr:colOff>
      <xdr:row>179</xdr:row>
      <xdr:rowOff>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2952750" y="202025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178</xdr:row>
      <xdr:rowOff>0</xdr:rowOff>
    </xdr:from>
    <xdr:to>
      <xdr:col>3</xdr:col>
      <xdr:colOff>2143125</xdr:colOff>
      <xdr:row>179</xdr:row>
      <xdr:rowOff>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2952750" y="202025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178</xdr:row>
      <xdr:rowOff>0</xdr:rowOff>
    </xdr:from>
    <xdr:to>
      <xdr:col>3</xdr:col>
      <xdr:colOff>2143125</xdr:colOff>
      <xdr:row>179</xdr:row>
      <xdr:rowOff>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2952750" y="202025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173</xdr:row>
      <xdr:rowOff>0</xdr:rowOff>
    </xdr:from>
    <xdr:to>
      <xdr:col>1</xdr:col>
      <xdr:colOff>2143125</xdr:colOff>
      <xdr:row>174</xdr:row>
      <xdr:rowOff>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952750" y="179165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173</xdr:row>
      <xdr:rowOff>0</xdr:rowOff>
    </xdr:from>
    <xdr:to>
      <xdr:col>1</xdr:col>
      <xdr:colOff>2143125</xdr:colOff>
      <xdr:row>174</xdr:row>
      <xdr:rowOff>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2952750" y="179165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173</xdr:row>
      <xdr:rowOff>0</xdr:rowOff>
    </xdr:from>
    <xdr:to>
      <xdr:col>1</xdr:col>
      <xdr:colOff>2143125</xdr:colOff>
      <xdr:row>174</xdr:row>
      <xdr:rowOff>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952750" y="179165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173</xdr:row>
      <xdr:rowOff>0</xdr:rowOff>
    </xdr:from>
    <xdr:to>
      <xdr:col>3</xdr:col>
      <xdr:colOff>2143125</xdr:colOff>
      <xdr:row>174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952750" y="179165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173</xdr:row>
      <xdr:rowOff>0</xdr:rowOff>
    </xdr:from>
    <xdr:to>
      <xdr:col>3</xdr:col>
      <xdr:colOff>2143125</xdr:colOff>
      <xdr:row>174</xdr:row>
      <xdr:rowOff>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2952750" y="179165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173</xdr:row>
      <xdr:rowOff>0</xdr:rowOff>
    </xdr:from>
    <xdr:to>
      <xdr:col>3</xdr:col>
      <xdr:colOff>2143125</xdr:colOff>
      <xdr:row>174</xdr:row>
      <xdr:rowOff>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952750" y="179165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abSelected="1" topLeftCell="A178" zoomScaleNormal="100" workbookViewId="0">
      <selection activeCell="D189" sqref="D189:H189"/>
    </sheetView>
  </sheetViews>
  <sheetFormatPr defaultColWidth="11.42578125" defaultRowHeight="11.25" x14ac:dyDescent="0.2"/>
  <cols>
    <col min="1" max="1" width="5.85546875" style="15" customWidth="1"/>
    <col min="2" max="2" width="0" style="15" hidden="1" customWidth="1"/>
    <col min="3" max="3" width="7.5703125" style="15" customWidth="1"/>
    <col min="4" max="4" width="91" style="7" customWidth="1"/>
    <col min="5" max="5" width="10.85546875" style="16" bestFit="1" customWidth="1"/>
    <col min="6" max="6" width="4.85546875" style="15" bestFit="1" customWidth="1"/>
    <col min="7" max="7" width="15.7109375" style="38" customWidth="1"/>
    <col min="8" max="8" width="18.7109375" style="40" customWidth="1"/>
    <col min="9" max="9" width="15.5703125" style="7" customWidth="1"/>
    <col min="10" max="10" width="18.85546875" style="7" customWidth="1"/>
    <col min="11" max="79" width="11.42578125" style="7"/>
    <col min="80" max="80" width="56.28515625" style="7" customWidth="1"/>
    <col min="81" max="16384" width="11.42578125" style="7"/>
  </cols>
  <sheetData>
    <row r="1" spans="1:10" s="6" customFormat="1" x14ac:dyDescent="0.2">
      <c r="A1" s="2"/>
      <c r="B1" s="2"/>
      <c r="C1" s="2"/>
      <c r="D1" s="3" t="s">
        <v>0</v>
      </c>
      <c r="E1" s="4"/>
      <c r="F1" s="5"/>
      <c r="G1" s="34"/>
      <c r="H1" s="39" t="s">
        <v>1</v>
      </c>
    </row>
    <row r="2" spans="1:10" ht="24.75" customHeight="1" x14ac:dyDescent="0.2">
      <c r="A2" s="173" t="s">
        <v>355</v>
      </c>
      <c r="B2" s="173"/>
      <c r="C2" s="173"/>
      <c r="D2" s="173"/>
      <c r="E2" s="15"/>
      <c r="F2" s="7"/>
      <c r="G2" s="35"/>
      <c r="H2" s="35"/>
    </row>
    <row r="3" spans="1:10" x14ac:dyDescent="0.2">
      <c r="A3" s="1" t="s">
        <v>351</v>
      </c>
      <c r="B3" s="1"/>
      <c r="C3" s="1"/>
      <c r="D3" s="1"/>
      <c r="E3" s="15"/>
      <c r="F3" s="1"/>
      <c r="G3" s="36"/>
      <c r="H3" s="184" t="s">
        <v>166</v>
      </c>
      <c r="I3" s="185"/>
      <c r="J3" s="51">
        <v>0.25</v>
      </c>
    </row>
    <row r="4" spans="1:10" x14ac:dyDescent="0.2">
      <c r="A4" s="1" t="s">
        <v>333</v>
      </c>
      <c r="B4" s="1"/>
      <c r="C4" s="1"/>
      <c r="D4" s="1"/>
      <c r="E4" s="15"/>
      <c r="F4" s="1"/>
      <c r="G4" s="36"/>
      <c r="H4" s="52"/>
      <c r="I4" s="53"/>
      <c r="J4" s="54"/>
    </row>
    <row r="5" spans="1:10" ht="12.75" customHeight="1" x14ac:dyDescent="0.2">
      <c r="A5" s="1" t="s">
        <v>332</v>
      </c>
      <c r="B5" s="1"/>
      <c r="C5" s="1"/>
      <c r="D5" s="1"/>
      <c r="E5" s="15"/>
      <c r="F5" s="1"/>
      <c r="G5" s="36"/>
      <c r="H5" s="186" t="s">
        <v>352</v>
      </c>
      <c r="I5" s="187"/>
      <c r="J5" s="158">
        <v>1.1266</v>
      </c>
    </row>
    <row r="6" spans="1:10" x14ac:dyDescent="0.2">
      <c r="A6" s="1" t="s">
        <v>354</v>
      </c>
      <c r="B6" s="1"/>
      <c r="C6" s="1"/>
      <c r="D6" s="1"/>
      <c r="E6" s="15"/>
      <c r="F6" s="1"/>
      <c r="G6" s="36"/>
      <c r="H6" s="36"/>
    </row>
    <row r="7" spans="1:10" ht="12.75" x14ac:dyDescent="0.2">
      <c r="A7" s="195" t="s">
        <v>334</v>
      </c>
      <c r="B7" s="196"/>
      <c r="C7" s="196"/>
      <c r="D7" s="196"/>
      <c r="E7" s="136"/>
      <c r="F7" s="136"/>
      <c r="G7" s="136"/>
      <c r="H7" s="136"/>
      <c r="I7" s="137"/>
      <c r="J7" s="140"/>
    </row>
    <row r="8" spans="1:10" ht="12.75" x14ac:dyDescent="0.2">
      <c r="A8" s="188" t="s">
        <v>335</v>
      </c>
      <c r="B8" s="197"/>
      <c r="C8" s="197"/>
      <c r="D8" s="138"/>
      <c r="E8" s="188" t="s">
        <v>336</v>
      </c>
      <c r="F8" s="197"/>
      <c r="G8" s="188"/>
      <c r="H8" s="189"/>
      <c r="I8" s="189"/>
      <c r="J8" s="138"/>
    </row>
    <row r="9" spans="1:10" ht="12.75" x14ac:dyDescent="0.2">
      <c r="A9" s="188" t="s">
        <v>337</v>
      </c>
      <c r="B9" s="197"/>
      <c r="C9" s="197"/>
      <c r="D9" s="138"/>
      <c r="E9" s="188" t="s">
        <v>338</v>
      </c>
      <c r="F9" s="197"/>
      <c r="G9" s="190"/>
      <c r="H9" s="191"/>
      <c r="I9" s="191"/>
      <c r="J9" s="139"/>
    </row>
    <row r="10" spans="1:10" s="8" customFormat="1" x14ac:dyDescent="0.2">
      <c r="A10" s="174" t="s">
        <v>353</v>
      </c>
      <c r="B10" s="102"/>
      <c r="C10" s="110"/>
      <c r="D10" s="175" t="s">
        <v>2</v>
      </c>
      <c r="E10" s="104"/>
      <c r="F10" s="106"/>
      <c r="G10" s="177"/>
      <c r="H10" s="177"/>
      <c r="I10" s="177"/>
      <c r="J10" s="183"/>
    </row>
    <row r="11" spans="1:10" s="8" customFormat="1" ht="12" thickBot="1" x14ac:dyDescent="0.25">
      <c r="A11" s="174"/>
      <c r="B11" s="102"/>
      <c r="C11" s="111"/>
      <c r="D11" s="176"/>
      <c r="E11" s="105"/>
      <c r="F11" s="107"/>
      <c r="G11" s="108"/>
      <c r="H11" s="108"/>
      <c r="I11" s="108"/>
      <c r="J11" s="96"/>
    </row>
    <row r="12" spans="1:10" s="6" customFormat="1" ht="22.5" x14ac:dyDescent="0.2">
      <c r="A12" s="56"/>
      <c r="B12" s="57"/>
      <c r="C12" s="109" t="s">
        <v>13</v>
      </c>
      <c r="D12" s="103" t="s">
        <v>356</v>
      </c>
      <c r="E12" s="112" t="s">
        <v>66</v>
      </c>
      <c r="F12" s="114" t="s">
        <v>3</v>
      </c>
      <c r="G12" s="181" t="s">
        <v>4</v>
      </c>
      <c r="H12" s="182"/>
      <c r="I12" s="181" t="s">
        <v>165</v>
      </c>
      <c r="J12" s="182"/>
    </row>
    <row r="13" spans="1:10" s="6" customFormat="1" x14ac:dyDescent="0.2">
      <c r="A13" s="178" t="s">
        <v>7</v>
      </c>
      <c r="B13" s="9"/>
      <c r="C13" s="58"/>
      <c r="D13" s="59" t="s">
        <v>62</v>
      </c>
      <c r="E13" s="113"/>
      <c r="F13" s="115"/>
      <c r="G13" s="78" t="s">
        <v>5</v>
      </c>
      <c r="H13" s="79" t="s">
        <v>6</v>
      </c>
      <c r="I13" s="78" t="s">
        <v>5</v>
      </c>
      <c r="J13" s="79" t="s">
        <v>6</v>
      </c>
    </row>
    <row r="14" spans="1:10" s="6" customFormat="1" x14ac:dyDescent="0.2">
      <c r="A14" s="179"/>
      <c r="B14" s="21"/>
      <c r="C14" s="21" t="s">
        <v>167</v>
      </c>
      <c r="D14" s="22" t="s">
        <v>348</v>
      </c>
      <c r="E14" s="30">
        <v>2</v>
      </c>
      <c r="F14" s="74" t="s">
        <v>14</v>
      </c>
      <c r="G14" s="80"/>
      <c r="H14" s="81">
        <f t="shared" ref="H14:H45" si="0">G14*12</f>
        <v>0</v>
      </c>
      <c r="I14" s="80">
        <f>ROUND(G14*(1+$J$3),2)</f>
        <v>0</v>
      </c>
      <c r="J14" s="81">
        <f>ROUND(H14*(1+$J$3),2)</f>
        <v>0</v>
      </c>
    </row>
    <row r="15" spans="1:10" s="6" customFormat="1" x14ac:dyDescent="0.2">
      <c r="A15" s="179"/>
      <c r="B15" s="26"/>
      <c r="C15" s="27" t="s">
        <v>168</v>
      </c>
      <c r="D15" s="11" t="s">
        <v>60</v>
      </c>
      <c r="E15" s="30">
        <v>21.58</v>
      </c>
      <c r="F15" s="75" t="s">
        <v>14</v>
      </c>
      <c r="G15" s="80"/>
      <c r="H15" s="82">
        <f t="shared" si="0"/>
        <v>0</v>
      </c>
      <c r="I15" s="80">
        <f t="shared" ref="I15:I77" si="1">ROUND(G15*(1+$J$3),2)</f>
        <v>0</v>
      </c>
      <c r="J15" s="81">
        <f t="shared" ref="J15:J77" si="2">ROUND(H15*(1+$J$3),2)</f>
        <v>0</v>
      </c>
    </row>
    <row r="16" spans="1:10" s="6" customFormat="1" x14ac:dyDescent="0.2">
      <c r="A16" s="179"/>
      <c r="B16" s="26"/>
      <c r="C16" s="21" t="s">
        <v>169</v>
      </c>
      <c r="D16" s="11" t="s">
        <v>19</v>
      </c>
      <c r="E16" s="30">
        <v>32</v>
      </c>
      <c r="F16" s="75" t="s">
        <v>14</v>
      </c>
      <c r="G16" s="80"/>
      <c r="H16" s="82">
        <f t="shared" si="0"/>
        <v>0</v>
      </c>
      <c r="I16" s="80">
        <f t="shared" si="1"/>
        <v>0</v>
      </c>
      <c r="J16" s="81">
        <f t="shared" si="2"/>
        <v>0</v>
      </c>
    </row>
    <row r="17" spans="1:10" s="6" customFormat="1" x14ac:dyDescent="0.2">
      <c r="A17" s="179"/>
      <c r="B17" s="26"/>
      <c r="C17" s="27" t="s">
        <v>170</v>
      </c>
      <c r="D17" s="11" t="s">
        <v>49</v>
      </c>
      <c r="E17" s="30">
        <v>21.5</v>
      </c>
      <c r="F17" s="75" t="s">
        <v>14</v>
      </c>
      <c r="G17" s="80"/>
      <c r="H17" s="82">
        <f t="shared" si="0"/>
        <v>0</v>
      </c>
      <c r="I17" s="80">
        <f t="shared" si="1"/>
        <v>0</v>
      </c>
      <c r="J17" s="81">
        <f t="shared" si="2"/>
        <v>0</v>
      </c>
    </row>
    <row r="18" spans="1:10" s="6" customFormat="1" x14ac:dyDescent="0.2">
      <c r="A18" s="179"/>
      <c r="B18" s="26"/>
      <c r="C18" s="21" t="s">
        <v>171</v>
      </c>
      <c r="D18" s="11" t="s">
        <v>53</v>
      </c>
      <c r="E18" s="30">
        <v>37</v>
      </c>
      <c r="F18" s="75" t="s">
        <v>14</v>
      </c>
      <c r="G18" s="80"/>
      <c r="H18" s="82">
        <f t="shared" si="0"/>
        <v>0</v>
      </c>
      <c r="I18" s="80">
        <f t="shared" si="1"/>
        <v>0</v>
      </c>
      <c r="J18" s="81">
        <f t="shared" si="2"/>
        <v>0</v>
      </c>
    </row>
    <row r="19" spans="1:10" s="6" customFormat="1" x14ac:dyDescent="0.2">
      <c r="A19" s="179"/>
      <c r="B19" s="26"/>
      <c r="C19" s="27" t="s">
        <v>172</v>
      </c>
      <c r="D19" s="11" t="s">
        <v>18</v>
      </c>
      <c r="E19" s="30">
        <v>25.5</v>
      </c>
      <c r="F19" s="75" t="s">
        <v>14</v>
      </c>
      <c r="G19" s="80"/>
      <c r="H19" s="82">
        <f t="shared" si="0"/>
        <v>0</v>
      </c>
      <c r="I19" s="80">
        <f t="shared" si="1"/>
        <v>0</v>
      </c>
      <c r="J19" s="81">
        <f t="shared" si="2"/>
        <v>0</v>
      </c>
    </row>
    <row r="20" spans="1:10" s="6" customFormat="1" x14ac:dyDescent="0.2">
      <c r="A20" s="179"/>
      <c r="B20" s="26"/>
      <c r="C20" s="21" t="s">
        <v>173</v>
      </c>
      <c r="D20" s="11" t="s">
        <v>58</v>
      </c>
      <c r="E20" s="30">
        <v>20.5</v>
      </c>
      <c r="F20" s="75" t="s">
        <v>14</v>
      </c>
      <c r="G20" s="80"/>
      <c r="H20" s="82">
        <f t="shared" si="0"/>
        <v>0</v>
      </c>
      <c r="I20" s="80">
        <f t="shared" si="1"/>
        <v>0</v>
      </c>
      <c r="J20" s="81">
        <f t="shared" si="2"/>
        <v>0</v>
      </c>
    </row>
    <row r="21" spans="1:10" s="6" customFormat="1" x14ac:dyDescent="0.2">
      <c r="A21" s="179"/>
      <c r="B21" s="26"/>
      <c r="C21" s="27" t="s">
        <v>174</v>
      </c>
      <c r="D21" s="11" t="s">
        <v>54</v>
      </c>
      <c r="E21" s="30">
        <v>16.25</v>
      </c>
      <c r="F21" s="75" t="s">
        <v>14</v>
      </c>
      <c r="G21" s="80"/>
      <c r="H21" s="82">
        <f t="shared" si="0"/>
        <v>0</v>
      </c>
      <c r="I21" s="80">
        <f t="shared" si="1"/>
        <v>0</v>
      </c>
      <c r="J21" s="81">
        <f t="shared" si="2"/>
        <v>0</v>
      </c>
    </row>
    <row r="22" spans="1:10" s="6" customFormat="1" x14ac:dyDescent="0.2">
      <c r="A22" s="179"/>
      <c r="B22" s="26"/>
      <c r="C22" s="21" t="s">
        <v>175</v>
      </c>
      <c r="D22" s="22" t="s">
        <v>20</v>
      </c>
      <c r="E22" s="30">
        <v>70</v>
      </c>
      <c r="F22" s="75" t="s">
        <v>14</v>
      </c>
      <c r="G22" s="80"/>
      <c r="H22" s="82">
        <f t="shared" si="0"/>
        <v>0</v>
      </c>
      <c r="I22" s="80">
        <f t="shared" si="1"/>
        <v>0</v>
      </c>
      <c r="J22" s="81">
        <f t="shared" si="2"/>
        <v>0</v>
      </c>
    </row>
    <row r="23" spans="1:10" s="6" customFormat="1" x14ac:dyDescent="0.2">
      <c r="A23" s="179"/>
      <c r="B23" s="26"/>
      <c r="C23" s="27" t="s">
        <v>176</v>
      </c>
      <c r="D23" s="11" t="s">
        <v>55</v>
      </c>
      <c r="E23" s="30">
        <v>26.08</v>
      </c>
      <c r="F23" s="75" t="s">
        <v>14</v>
      </c>
      <c r="G23" s="80"/>
      <c r="H23" s="82">
        <f t="shared" si="0"/>
        <v>0</v>
      </c>
      <c r="I23" s="80">
        <f t="shared" si="1"/>
        <v>0</v>
      </c>
      <c r="J23" s="81">
        <f t="shared" si="2"/>
        <v>0</v>
      </c>
    </row>
    <row r="24" spans="1:10" s="6" customFormat="1" x14ac:dyDescent="0.2">
      <c r="A24" s="179"/>
      <c r="B24" s="26"/>
      <c r="C24" s="21" t="s">
        <v>177</v>
      </c>
      <c r="D24" s="29" t="s">
        <v>136</v>
      </c>
      <c r="E24" s="30">
        <v>35</v>
      </c>
      <c r="F24" s="75" t="s">
        <v>14</v>
      </c>
      <c r="G24" s="80"/>
      <c r="H24" s="82">
        <f t="shared" si="0"/>
        <v>0</v>
      </c>
      <c r="I24" s="80">
        <f t="shared" si="1"/>
        <v>0</v>
      </c>
      <c r="J24" s="81">
        <f t="shared" si="2"/>
        <v>0</v>
      </c>
    </row>
    <row r="25" spans="1:10" s="6" customFormat="1" x14ac:dyDescent="0.2">
      <c r="A25" s="179"/>
      <c r="B25" s="28"/>
      <c r="C25" s="27" t="s">
        <v>178</v>
      </c>
      <c r="D25" s="22" t="s">
        <v>30</v>
      </c>
      <c r="E25" s="30">
        <v>23</v>
      </c>
      <c r="F25" s="76" t="s">
        <v>14</v>
      </c>
      <c r="G25" s="80"/>
      <c r="H25" s="83">
        <f t="shared" si="0"/>
        <v>0</v>
      </c>
      <c r="I25" s="80">
        <f t="shared" si="1"/>
        <v>0</v>
      </c>
      <c r="J25" s="81">
        <f t="shared" si="2"/>
        <v>0</v>
      </c>
    </row>
    <row r="26" spans="1:10" s="6" customFormat="1" x14ac:dyDescent="0.2">
      <c r="A26" s="179"/>
      <c r="B26" s="26"/>
      <c r="C26" s="21" t="s">
        <v>179</v>
      </c>
      <c r="D26" s="11" t="s">
        <v>21</v>
      </c>
      <c r="E26" s="30">
        <v>39</v>
      </c>
      <c r="F26" s="75" t="s">
        <v>14</v>
      </c>
      <c r="G26" s="80"/>
      <c r="H26" s="82">
        <f t="shared" si="0"/>
        <v>0</v>
      </c>
      <c r="I26" s="80">
        <f t="shared" si="1"/>
        <v>0</v>
      </c>
      <c r="J26" s="81">
        <f t="shared" si="2"/>
        <v>0</v>
      </c>
    </row>
    <row r="27" spans="1:10" s="6" customFormat="1" x14ac:dyDescent="0.2">
      <c r="A27" s="179"/>
      <c r="B27" s="26"/>
      <c r="C27" s="27" t="s">
        <v>180</v>
      </c>
      <c r="D27" s="11" t="s">
        <v>50</v>
      </c>
      <c r="E27" s="30">
        <v>70</v>
      </c>
      <c r="F27" s="75" t="s">
        <v>14</v>
      </c>
      <c r="G27" s="80"/>
      <c r="H27" s="82">
        <f t="shared" si="0"/>
        <v>0</v>
      </c>
      <c r="I27" s="80">
        <f t="shared" si="1"/>
        <v>0</v>
      </c>
      <c r="J27" s="81">
        <f t="shared" si="2"/>
        <v>0</v>
      </c>
    </row>
    <row r="28" spans="1:10" s="6" customFormat="1" x14ac:dyDescent="0.2">
      <c r="A28" s="179"/>
      <c r="B28" s="26"/>
      <c r="C28" s="21" t="s">
        <v>181</v>
      </c>
      <c r="D28" s="29" t="s">
        <v>47</v>
      </c>
      <c r="E28" s="30">
        <v>22</v>
      </c>
      <c r="F28" s="75" t="s">
        <v>14</v>
      </c>
      <c r="G28" s="80"/>
      <c r="H28" s="82">
        <f t="shared" si="0"/>
        <v>0</v>
      </c>
      <c r="I28" s="80">
        <f t="shared" si="1"/>
        <v>0</v>
      </c>
      <c r="J28" s="81">
        <f t="shared" si="2"/>
        <v>0</v>
      </c>
    </row>
    <row r="29" spans="1:10" s="6" customFormat="1" x14ac:dyDescent="0.2">
      <c r="A29" s="179"/>
      <c r="B29" s="26"/>
      <c r="C29" s="27" t="s">
        <v>182</v>
      </c>
      <c r="D29" s="11" t="s">
        <v>61</v>
      </c>
      <c r="E29" s="30">
        <v>35.5</v>
      </c>
      <c r="F29" s="75" t="s">
        <v>14</v>
      </c>
      <c r="G29" s="80"/>
      <c r="H29" s="82">
        <f t="shared" si="0"/>
        <v>0</v>
      </c>
      <c r="I29" s="80">
        <f t="shared" si="1"/>
        <v>0</v>
      </c>
      <c r="J29" s="81">
        <f t="shared" si="2"/>
        <v>0</v>
      </c>
    </row>
    <row r="30" spans="1:10" s="6" customFormat="1" x14ac:dyDescent="0.2">
      <c r="A30" s="179"/>
      <c r="B30" s="26"/>
      <c r="C30" s="21" t="s">
        <v>183</v>
      </c>
      <c r="D30" s="29" t="s">
        <v>45</v>
      </c>
      <c r="E30" s="30">
        <v>37.5</v>
      </c>
      <c r="F30" s="75" t="s">
        <v>14</v>
      </c>
      <c r="G30" s="80"/>
      <c r="H30" s="82">
        <f t="shared" si="0"/>
        <v>0</v>
      </c>
      <c r="I30" s="80">
        <f t="shared" si="1"/>
        <v>0</v>
      </c>
      <c r="J30" s="81">
        <f t="shared" si="2"/>
        <v>0</v>
      </c>
    </row>
    <row r="31" spans="1:10" s="6" customFormat="1" x14ac:dyDescent="0.2">
      <c r="A31" s="179"/>
      <c r="B31" s="26"/>
      <c r="C31" s="27" t="s">
        <v>184</v>
      </c>
      <c r="D31" s="29" t="s">
        <v>22</v>
      </c>
      <c r="E31" s="30">
        <v>20</v>
      </c>
      <c r="F31" s="75" t="s">
        <v>14</v>
      </c>
      <c r="G31" s="80"/>
      <c r="H31" s="82">
        <f t="shared" si="0"/>
        <v>0</v>
      </c>
      <c r="I31" s="80">
        <f t="shared" si="1"/>
        <v>0</v>
      </c>
      <c r="J31" s="81">
        <f t="shared" si="2"/>
        <v>0</v>
      </c>
    </row>
    <row r="32" spans="1:10" s="6" customFormat="1" x14ac:dyDescent="0.2">
      <c r="A32" s="179"/>
      <c r="B32" s="26"/>
      <c r="C32" s="21" t="s">
        <v>185</v>
      </c>
      <c r="D32" s="11" t="s">
        <v>46</v>
      </c>
      <c r="E32" s="30">
        <v>20.5</v>
      </c>
      <c r="F32" s="75" t="s">
        <v>14</v>
      </c>
      <c r="G32" s="80"/>
      <c r="H32" s="82">
        <f t="shared" si="0"/>
        <v>0</v>
      </c>
      <c r="I32" s="80">
        <f t="shared" si="1"/>
        <v>0</v>
      </c>
      <c r="J32" s="81">
        <f t="shared" si="2"/>
        <v>0</v>
      </c>
    </row>
    <row r="33" spans="1:10" s="6" customFormat="1" x14ac:dyDescent="0.2">
      <c r="A33" s="179"/>
      <c r="B33" s="26"/>
      <c r="C33" s="27" t="s">
        <v>186</v>
      </c>
      <c r="D33" s="11" t="s">
        <v>137</v>
      </c>
      <c r="E33" s="30">
        <v>26</v>
      </c>
      <c r="F33" s="75" t="s">
        <v>14</v>
      </c>
      <c r="G33" s="80"/>
      <c r="H33" s="82">
        <f t="shared" si="0"/>
        <v>0</v>
      </c>
      <c r="I33" s="80">
        <f t="shared" si="1"/>
        <v>0</v>
      </c>
      <c r="J33" s="81">
        <f t="shared" si="2"/>
        <v>0</v>
      </c>
    </row>
    <row r="34" spans="1:10" s="6" customFormat="1" x14ac:dyDescent="0.2">
      <c r="A34" s="179"/>
      <c r="B34" s="26"/>
      <c r="C34" s="21" t="s">
        <v>187</v>
      </c>
      <c r="D34" s="11" t="s">
        <v>23</v>
      </c>
      <c r="E34" s="30">
        <v>33.5</v>
      </c>
      <c r="F34" s="75" t="s">
        <v>14</v>
      </c>
      <c r="G34" s="80"/>
      <c r="H34" s="82">
        <f t="shared" si="0"/>
        <v>0</v>
      </c>
      <c r="I34" s="80">
        <f t="shared" si="1"/>
        <v>0</v>
      </c>
      <c r="J34" s="81">
        <f t="shared" si="2"/>
        <v>0</v>
      </c>
    </row>
    <row r="35" spans="1:10" s="6" customFormat="1" x14ac:dyDescent="0.2">
      <c r="A35" s="179"/>
      <c r="B35" s="26"/>
      <c r="C35" s="27" t="s">
        <v>188</v>
      </c>
      <c r="D35" s="11" t="s">
        <v>24</v>
      </c>
      <c r="E35" s="30">
        <v>15.25</v>
      </c>
      <c r="F35" s="75" t="s">
        <v>14</v>
      </c>
      <c r="G35" s="80"/>
      <c r="H35" s="82">
        <f t="shared" si="0"/>
        <v>0</v>
      </c>
      <c r="I35" s="80">
        <f t="shared" si="1"/>
        <v>0</v>
      </c>
      <c r="J35" s="81">
        <f t="shared" si="2"/>
        <v>0</v>
      </c>
    </row>
    <row r="36" spans="1:10" s="6" customFormat="1" x14ac:dyDescent="0.2">
      <c r="A36" s="179"/>
      <c r="B36" s="27"/>
      <c r="C36" s="21" t="s">
        <v>189</v>
      </c>
      <c r="D36" s="29" t="s">
        <v>106</v>
      </c>
      <c r="E36" s="30">
        <v>15</v>
      </c>
      <c r="F36" s="75" t="s">
        <v>14</v>
      </c>
      <c r="G36" s="80"/>
      <c r="H36" s="82">
        <f t="shared" si="0"/>
        <v>0</v>
      </c>
      <c r="I36" s="80">
        <f t="shared" si="1"/>
        <v>0</v>
      </c>
      <c r="J36" s="81">
        <f t="shared" si="2"/>
        <v>0</v>
      </c>
    </row>
    <row r="37" spans="1:10" s="6" customFormat="1" x14ac:dyDescent="0.2">
      <c r="A37" s="179"/>
      <c r="B37" s="26"/>
      <c r="C37" s="27" t="s">
        <v>190</v>
      </c>
      <c r="D37" s="11" t="s">
        <v>25</v>
      </c>
      <c r="E37" s="30">
        <v>29.75</v>
      </c>
      <c r="F37" s="75" t="s">
        <v>14</v>
      </c>
      <c r="G37" s="80"/>
      <c r="H37" s="82">
        <f t="shared" si="0"/>
        <v>0</v>
      </c>
      <c r="I37" s="80">
        <f t="shared" si="1"/>
        <v>0</v>
      </c>
      <c r="J37" s="81">
        <f t="shared" si="2"/>
        <v>0</v>
      </c>
    </row>
    <row r="38" spans="1:10" s="6" customFormat="1" x14ac:dyDescent="0.2">
      <c r="A38" s="179"/>
      <c r="B38" s="26"/>
      <c r="C38" s="21" t="s">
        <v>191</v>
      </c>
      <c r="D38" s="29" t="s">
        <v>26</v>
      </c>
      <c r="E38" s="30">
        <v>50</v>
      </c>
      <c r="F38" s="75" t="s">
        <v>14</v>
      </c>
      <c r="G38" s="80"/>
      <c r="H38" s="82">
        <f t="shared" si="0"/>
        <v>0</v>
      </c>
      <c r="I38" s="80">
        <f t="shared" si="1"/>
        <v>0</v>
      </c>
      <c r="J38" s="81">
        <f t="shared" si="2"/>
        <v>0</v>
      </c>
    </row>
    <row r="39" spans="1:10" s="6" customFormat="1" x14ac:dyDescent="0.2">
      <c r="A39" s="179"/>
      <c r="B39" s="26"/>
      <c r="C39" s="27" t="s">
        <v>192</v>
      </c>
      <c r="D39" s="29" t="s">
        <v>27</v>
      </c>
      <c r="E39" s="30">
        <v>90</v>
      </c>
      <c r="F39" s="75" t="s">
        <v>14</v>
      </c>
      <c r="G39" s="80"/>
      <c r="H39" s="82">
        <f t="shared" si="0"/>
        <v>0</v>
      </c>
      <c r="I39" s="80">
        <f t="shared" si="1"/>
        <v>0</v>
      </c>
      <c r="J39" s="81">
        <f t="shared" si="2"/>
        <v>0</v>
      </c>
    </row>
    <row r="40" spans="1:10" s="6" customFormat="1" x14ac:dyDescent="0.2">
      <c r="A40" s="179"/>
      <c r="B40" s="26"/>
      <c r="C40" s="21" t="s">
        <v>193</v>
      </c>
      <c r="D40" s="22" t="s">
        <v>17</v>
      </c>
      <c r="E40" s="30">
        <v>40.5</v>
      </c>
      <c r="F40" s="75" t="s">
        <v>14</v>
      </c>
      <c r="G40" s="80"/>
      <c r="H40" s="82">
        <f t="shared" si="0"/>
        <v>0</v>
      </c>
      <c r="I40" s="80">
        <f t="shared" si="1"/>
        <v>0</v>
      </c>
      <c r="J40" s="81">
        <f t="shared" si="2"/>
        <v>0</v>
      </c>
    </row>
    <row r="41" spans="1:10" s="6" customFormat="1" x14ac:dyDescent="0.2">
      <c r="A41" s="179"/>
      <c r="B41" s="26"/>
      <c r="C41" s="27" t="s">
        <v>194</v>
      </c>
      <c r="D41" s="11" t="s">
        <v>52</v>
      </c>
      <c r="E41" s="30">
        <v>27.5</v>
      </c>
      <c r="F41" s="75" t="s">
        <v>14</v>
      </c>
      <c r="G41" s="80"/>
      <c r="H41" s="82">
        <f t="shared" si="0"/>
        <v>0</v>
      </c>
      <c r="I41" s="80">
        <f t="shared" si="1"/>
        <v>0</v>
      </c>
      <c r="J41" s="81">
        <f t="shared" si="2"/>
        <v>0</v>
      </c>
    </row>
    <row r="42" spans="1:10" s="6" customFormat="1" x14ac:dyDescent="0.2">
      <c r="A42" s="179"/>
      <c r="B42" s="26"/>
      <c r="C42" s="21" t="s">
        <v>195</v>
      </c>
      <c r="D42" s="11" t="s">
        <v>28</v>
      </c>
      <c r="E42" s="30">
        <v>35</v>
      </c>
      <c r="F42" s="75" t="s">
        <v>14</v>
      </c>
      <c r="G42" s="80"/>
      <c r="H42" s="82">
        <f t="shared" si="0"/>
        <v>0</v>
      </c>
      <c r="I42" s="80">
        <f t="shared" si="1"/>
        <v>0</v>
      </c>
      <c r="J42" s="81">
        <f t="shared" si="2"/>
        <v>0</v>
      </c>
    </row>
    <row r="43" spans="1:10" s="6" customFormat="1" x14ac:dyDescent="0.2">
      <c r="A43" s="179"/>
      <c r="B43" s="26"/>
      <c r="C43" s="27" t="s">
        <v>196</v>
      </c>
      <c r="D43" s="11" t="s">
        <v>29</v>
      </c>
      <c r="E43" s="30">
        <v>40</v>
      </c>
      <c r="F43" s="75" t="s">
        <v>14</v>
      </c>
      <c r="G43" s="80"/>
      <c r="H43" s="82">
        <f t="shared" si="0"/>
        <v>0</v>
      </c>
      <c r="I43" s="80">
        <f t="shared" si="1"/>
        <v>0</v>
      </c>
      <c r="J43" s="81">
        <f t="shared" si="2"/>
        <v>0</v>
      </c>
    </row>
    <row r="44" spans="1:10" s="6" customFormat="1" x14ac:dyDescent="0.2">
      <c r="A44" s="179"/>
      <c r="B44" s="26"/>
      <c r="C44" s="21" t="s">
        <v>197</v>
      </c>
      <c r="D44" s="11" t="s">
        <v>107</v>
      </c>
      <c r="E44" s="30">
        <v>20</v>
      </c>
      <c r="F44" s="75" t="s">
        <v>14</v>
      </c>
      <c r="G44" s="80"/>
      <c r="H44" s="82">
        <f t="shared" si="0"/>
        <v>0</v>
      </c>
      <c r="I44" s="80">
        <f t="shared" si="1"/>
        <v>0</v>
      </c>
      <c r="J44" s="81">
        <f t="shared" si="2"/>
        <v>0</v>
      </c>
    </row>
    <row r="45" spans="1:10" s="6" customFormat="1" x14ac:dyDescent="0.2">
      <c r="A45" s="179"/>
      <c r="B45" s="26"/>
      <c r="C45" s="27" t="s">
        <v>198</v>
      </c>
      <c r="D45" s="11" t="s">
        <v>51</v>
      </c>
      <c r="E45" s="30">
        <v>29.08</v>
      </c>
      <c r="F45" s="75" t="s">
        <v>14</v>
      </c>
      <c r="G45" s="80"/>
      <c r="H45" s="82">
        <f t="shared" si="0"/>
        <v>0</v>
      </c>
      <c r="I45" s="80">
        <f t="shared" si="1"/>
        <v>0</v>
      </c>
      <c r="J45" s="81">
        <f t="shared" si="2"/>
        <v>0</v>
      </c>
    </row>
    <row r="46" spans="1:10" s="6" customFormat="1" x14ac:dyDescent="0.2">
      <c r="A46" s="179"/>
      <c r="B46" s="26"/>
      <c r="C46" s="21" t="s">
        <v>199</v>
      </c>
      <c r="D46" s="22" t="s">
        <v>43</v>
      </c>
      <c r="E46" s="30">
        <v>21</v>
      </c>
      <c r="F46" s="75" t="s">
        <v>14</v>
      </c>
      <c r="G46" s="80"/>
      <c r="H46" s="82">
        <f t="shared" ref="H46:H74" si="3">G46*12</f>
        <v>0</v>
      </c>
      <c r="I46" s="80">
        <f t="shared" si="1"/>
        <v>0</v>
      </c>
      <c r="J46" s="81">
        <f t="shared" si="2"/>
        <v>0</v>
      </c>
    </row>
    <row r="47" spans="1:10" s="6" customFormat="1" x14ac:dyDescent="0.2">
      <c r="A47" s="179"/>
      <c r="B47" s="26"/>
      <c r="C47" s="27" t="s">
        <v>200</v>
      </c>
      <c r="D47" s="11" t="s">
        <v>31</v>
      </c>
      <c r="E47" s="30">
        <v>41.75</v>
      </c>
      <c r="F47" s="75" t="s">
        <v>14</v>
      </c>
      <c r="G47" s="80"/>
      <c r="H47" s="82">
        <f t="shared" si="3"/>
        <v>0</v>
      </c>
      <c r="I47" s="80">
        <f t="shared" si="1"/>
        <v>0</v>
      </c>
      <c r="J47" s="81">
        <f t="shared" si="2"/>
        <v>0</v>
      </c>
    </row>
    <row r="48" spans="1:10" s="6" customFormat="1" x14ac:dyDescent="0.2">
      <c r="A48" s="179"/>
      <c r="B48" s="26"/>
      <c r="C48" s="21" t="s">
        <v>201</v>
      </c>
      <c r="D48" s="11" t="s">
        <v>33</v>
      </c>
      <c r="E48" s="30">
        <v>14</v>
      </c>
      <c r="F48" s="75" t="s">
        <v>14</v>
      </c>
      <c r="G48" s="80"/>
      <c r="H48" s="82">
        <f t="shared" si="3"/>
        <v>0</v>
      </c>
      <c r="I48" s="80">
        <f t="shared" si="1"/>
        <v>0</v>
      </c>
      <c r="J48" s="81">
        <f t="shared" si="2"/>
        <v>0</v>
      </c>
    </row>
    <row r="49" spans="1:10" s="6" customFormat="1" x14ac:dyDescent="0.2">
      <c r="A49" s="179"/>
      <c r="B49" s="26"/>
      <c r="C49" s="27" t="s">
        <v>202</v>
      </c>
      <c r="D49" s="22" t="s">
        <v>34</v>
      </c>
      <c r="E49" s="30">
        <v>38.33</v>
      </c>
      <c r="F49" s="75" t="s">
        <v>14</v>
      </c>
      <c r="G49" s="80"/>
      <c r="H49" s="82">
        <f t="shared" si="3"/>
        <v>0</v>
      </c>
      <c r="I49" s="80">
        <f t="shared" si="1"/>
        <v>0</v>
      </c>
      <c r="J49" s="81">
        <f t="shared" si="2"/>
        <v>0</v>
      </c>
    </row>
    <row r="50" spans="1:10" s="6" customFormat="1" x14ac:dyDescent="0.2">
      <c r="A50" s="179"/>
      <c r="B50" s="27"/>
      <c r="C50" s="21" t="s">
        <v>203</v>
      </c>
      <c r="D50" s="29" t="s">
        <v>65</v>
      </c>
      <c r="E50" s="30">
        <v>8.5</v>
      </c>
      <c r="F50" s="75" t="s">
        <v>14</v>
      </c>
      <c r="G50" s="80"/>
      <c r="H50" s="82">
        <f t="shared" si="3"/>
        <v>0</v>
      </c>
      <c r="I50" s="80">
        <f t="shared" si="1"/>
        <v>0</v>
      </c>
      <c r="J50" s="81">
        <f t="shared" si="2"/>
        <v>0</v>
      </c>
    </row>
    <row r="51" spans="1:10" s="6" customFormat="1" x14ac:dyDescent="0.2">
      <c r="A51" s="179"/>
      <c r="B51" s="26"/>
      <c r="C51" s="27" t="s">
        <v>204</v>
      </c>
      <c r="D51" s="11" t="s">
        <v>35</v>
      </c>
      <c r="E51" s="30">
        <v>58</v>
      </c>
      <c r="F51" s="75" t="s">
        <v>14</v>
      </c>
      <c r="G51" s="80"/>
      <c r="H51" s="82">
        <f t="shared" si="3"/>
        <v>0</v>
      </c>
      <c r="I51" s="80">
        <f t="shared" si="1"/>
        <v>0</v>
      </c>
      <c r="J51" s="81">
        <f t="shared" si="2"/>
        <v>0</v>
      </c>
    </row>
    <row r="52" spans="1:10" s="6" customFormat="1" x14ac:dyDescent="0.2">
      <c r="A52" s="179"/>
      <c r="B52" s="26"/>
      <c r="C52" s="21" t="s">
        <v>205</v>
      </c>
      <c r="D52" s="11" t="s">
        <v>138</v>
      </c>
      <c r="E52" s="30">
        <v>30</v>
      </c>
      <c r="F52" s="75" t="s">
        <v>14</v>
      </c>
      <c r="G52" s="80"/>
      <c r="H52" s="82">
        <f t="shared" si="3"/>
        <v>0</v>
      </c>
      <c r="I52" s="80">
        <f t="shared" si="1"/>
        <v>0</v>
      </c>
      <c r="J52" s="81">
        <f t="shared" si="2"/>
        <v>0</v>
      </c>
    </row>
    <row r="53" spans="1:10" s="6" customFormat="1" x14ac:dyDescent="0.2">
      <c r="A53" s="179"/>
      <c r="B53" s="26"/>
      <c r="C53" s="27" t="s">
        <v>206</v>
      </c>
      <c r="D53" s="11" t="s">
        <v>40</v>
      </c>
      <c r="E53" s="30">
        <v>65</v>
      </c>
      <c r="F53" s="75" t="s">
        <v>14</v>
      </c>
      <c r="G53" s="80"/>
      <c r="H53" s="82">
        <f t="shared" si="3"/>
        <v>0</v>
      </c>
      <c r="I53" s="80">
        <f t="shared" si="1"/>
        <v>0</v>
      </c>
      <c r="J53" s="81">
        <f t="shared" si="2"/>
        <v>0</v>
      </c>
    </row>
    <row r="54" spans="1:10" s="6" customFormat="1" x14ac:dyDescent="0.2">
      <c r="A54" s="179"/>
      <c r="B54" s="26"/>
      <c r="C54" s="21" t="s">
        <v>207</v>
      </c>
      <c r="D54" s="11" t="s">
        <v>36</v>
      </c>
      <c r="E54" s="30">
        <v>61.5</v>
      </c>
      <c r="F54" s="75" t="s">
        <v>14</v>
      </c>
      <c r="G54" s="80"/>
      <c r="H54" s="82">
        <f t="shared" si="3"/>
        <v>0</v>
      </c>
      <c r="I54" s="80">
        <f t="shared" si="1"/>
        <v>0</v>
      </c>
      <c r="J54" s="81">
        <f t="shared" si="2"/>
        <v>0</v>
      </c>
    </row>
    <row r="55" spans="1:10" s="6" customFormat="1" x14ac:dyDescent="0.2">
      <c r="A55" s="179"/>
      <c r="B55" s="26"/>
      <c r="C55" s="27" t="s">
        <v>208</v>
      </c>
      <c r="D55" s="11" t="s">
        <v>37</v>
      </c>
      <c r="E55" s="30">
        <v>43</v>
      </c>
      <c r="F55" s="75" t="s">
        <v>14</v>
      </c>
      <c r="G55" s="80"/>
      <c r="H55" s="82">
        <f t="shared" si="3"/>
        <v>0</v>
      </c>
      <c r="I55" s="80">
        <f t="shared" si="1"/>
        <v>0</v>
      </c>
      <c r="J55" s="81">
        <f t="shared" si="2"/>
        <v>0</v>
      </c>
    </row>
    <row r="56" spans="1:10" s="6" customFormat="1" x14ac:dyDescent="0.2">
      <c r="A56" s="179"/>
      <c r="B56" s="26"/>
      <c r="C56" s="21" t="s">
        <v>209</v>
      </c>
      <c r="D56" s="11" t="s">
        <v>39</v>
      </c>
      <c r="E56" s="30">
        <v>25</v>
      </c>
      <c r="F56" s="75" t="s">
        <v>14</v>
      </c>
      <c r="G56" s="80"/>
      <c r="H56" s="82">
        <f t="shared" si="3"/>
        <v>0</v>
      </c>
      <c r="I56" s="80">
        <f t="shared" si="1"/>
        <v>0</v>
      </c>
      <c r="J56" s="81">
        <f t="shared" si="2"/>
        <v>0</v>
      </c>
    </row>
    <row r="57" spans="1:10" s="6" customFormat="1" x14ac:dyDescent="0.2">
      <c r="A57" s="179"/>
      <c r="B57" s="26"/>
      <c r="C57" s="27" t="s">
        <v>210</v>
      </c>
      <c r="D57" s="29" t="s">
        <v>16</v>
      </c>
      <c r="E57" s="30">
        <v>20</v>
      </c>
      <c r="F57" s="75" t="s">
        <v>14</v>
      </c>
      <c r="G57" s="80"/>
      <c r="H57" s="82">
        <f t="shared" si="3"/>
        <v>0</v>
      </c>
      <c r="I57" s="80">
        <f t="shared" si="1"/>
        <v>0</v>
      </c>
      <c r="J57" s="81">
        <f t="shared" si="2"/>
        <v>0</v>
      </c>
    </row>
    <row r="58" spans="1:10" s="6" customFormat="1" x14ac:dyDescent="0.2">
      <c r="A58" s="179"/>
      <c r="B58" s="26"/>
      <c r="C58" s="21" t="s">
        <v>211</v>
      </c>
      <c r="D58" s="11" t="s">
        <v>44</v>
      </c>
      <c r="E58" s="30">
        <v>9.5</v>
      </c>
      <c r="F58" s="75" t="s">
        <v>14</v>
      </c>
      <c r="G58" s="80"/>
      <c r="H58" s="82">
        <f t="shared" si="3"/>
        <v>0</v>
      </c>
      <c r="I58" s="80">
        <f t="shared" si="1"/>
        <v>0</v>
      </c>
      <c r="J58" s="81">
        <f t="shared" si="2"/>
        <v>0</v>
      </c>
    </row>
    <row r="59" spans="1:10" s="6" customFormat="1" x14ac:dyDescent="0.2">
      <c r="A59" s="179"/>
      <c r="B59" s="26"/>
      <c r="C59" s="27" t="s">
        <v>212</v>
      </c>
      <c r="D59" s="11" t="s">
        <v>56</v>
      </c>
      <c r="E59" s="30">
        <v>26.5</v>
      </c>
      <c r="F59" s="75" t="s">
        <v>14</v>
      </c>
      <c r="G59" s="80"/>
      <c r="H59" s="82">
        <f t="shared" si="3"/>
        <v>0</v>
      </c>
      <c r="I59" s="80">
        <f t="shared" si="1"/>
        <v>0</v>
      </c>
      <c r="J59" s="81">
        <f t="shared" si="2"/>
        <v>0</v>
      </c>
    </row>
    <row r="60" spans="1:10" s="6" customFormat="1" x14ac:dyDescent="0.2">
      <c r="A60" s="179"/>
      <c r="B60" s="26"/>
      <c r="C60" s="21" t="s">
        <v>213</v>
      </c>
      <c r="D60" s="11" t="s">
        <v>48</v>
      </c>
      <c r="E60" s="30">
        <v>30</v>
      </c>
      <c r="F60" s="75" t="s">
        <v>14</v>
      </c>
      <c r="G60" s="80"/>
      <c r="H60" s="82">
        <f t="shared" si="3"/>
        <v>0</v>
      </c>
      <c r="I60" s="80">
        <f t="shared" si="1"/>
        <v>0</v>
      </c>
      <c r="J60" s="81">
        <f t="shared" si="2"/>
        <v>0</v>
      </c>
    </row>
    <row r="61" spans="1:10" s="6" customFormat="1" x14ac:dyDescent="0.2">
      <c r="A61" s="179"/>
      <c r="B61" s="26"/>
      <c r="C61" s="27" t="s">
        <v>214</v>
      </c>
      <c r="D61" s="11" t="s">
        <v>38</v>
      </c>
      <c r="E61" s="30">
        <v>36.5</v>
      </c>
      <c r="F61" s="75" t="s">
        <v>14</v>
      </c>
      <c r="G61" s="80"/>
      <c r="H61" s="82">
        <f t="shared" si="3"/>
        <v>0</v>
      </c>
      <c r="I61" s="80">
        <f t="shared" si="1"/>
        <v>0</v>
      </c>
      <c r="J61" s="81">
        <f t="shared" si="2"/>
        <v>0</v>
      </c>
    </row>
    <row r="62" spans="1:10" s="6" customFormat="1" x14ac:dyDescent="0.2">
      <c r="A62" s="179"/>
      <c r="B62" s="21"/>
      <c r="C62" s="21" t="s">
        <v>215</v>
      </c>
      <c r="D62" s="22" t="s">
        <v>63</v>
      </c>
      <c r="E62" s="30">
        <v>6.5</v>
      </c>
      <c r="F62" s="74" t="s">
        <v>14</v>
      </c>
      <c r="G62" s="80"/>
      <c r="H62" s="81">
        <f t="shared" si="3"/>
        <v>0</v>
      </c>
      <c r="I62" s="80">
        <f t="shared" si="1"/>
        <v>0</v>
      </c>
      <c r="J62" s="81">
        <f t="shared" si="2"/>
        <v>0</v>
      </c>
    </row>
    <row r="63" spans="1:10" s="6" customFormat="1" x14ac:dyDescent="0.2">
      <c r="A63" s="179"/>
      <c r="B63" s="21"/>
      <c r="C63" s="27" t="s">
        <v>216</v>
      </c>
      <c r="D63" s="29" t="s">
        <v>64</v>
      </c>
      <c r="E63" s="30">
        <v>5</v>
      </c>
      <c r="F63" s="74" t="s">
        <v>14</v>
      </c>
      <c r="G63" s="80"/>
      <c r="H63" s="81">
        <f t="shared" si="3"/>
        <v>0</v>
      </c>
      <c r="I63" s="80">
        <f t="shared" si="1"/>
        <v>0</v>
      </c>
      <c r="J63" s="81">
        <f t="shared" si="2"/>
        <v>0</v>
      </c>
    </row>
    <row r="64" spans="1:10" s="6" customFormat="1" x14ac:dyDescent="0.2">
      <c r="A64" s="179"/>
      <c r="B64" s="21"/>
      <c r="C64" s="21" t="s">
        <v>217</v>
      </c>
      <c r="D64" s="22" t="s">
        <v>104</v>
      </c>
      <c r="E64" s="30">
        <v>8</v>
      </c>
      <c r="F64" s="74" t="s">
        <v>14</v>
      </c>
      <c r="G64" s="80"/>
      <c r="H64" s="81">
        <f t="shared" si="3"/>
        <v>0</v>
      </c>
      <c r="I64" s="80">
        <f t="shared" si="1"/>
        <v>0</v>
      </c>
      <c r="J64" s="81">
        <f t="shared" si="2"/>
        <v>0</v>
      </c>
    </row>
    <row r="65" spans="1:10" s="6" customFormat="1" x14ac:dyDescent="0.2">
      <c r="A65" s="179"/>
      <c r="B65" s="21"/>
      <c r="C65" s="27" t="s">
        <v>218</v>
      </c>
      <c r="D65" s="22" t="s">
        <v>103</v>
      </c>
      <c r="E65" s="30">
        <v>6</v>
      </c>
      <c r="F65" s="74" t="s">
        <v>14</v>
      </c>
      <c r="G65" s="80"/>
      <c r="H65" s="81">
        <f t="shared" si="3"/>
        <v>0</v>
      </c>
      <c r="I65" s="80">
        <f t="shared" si="1"/>
        <v>0</v>
      </c>
      <c r="J65" s="81">
        <f t="shared" si="2"/>
        <v>0</v>
      </c>
    </row>
    <row r="66" spans="1:10" s="6" customFormat="1" x14ac:dyDescent="0.2">
      <c r="A66" s="179"/>
      <c r="B66" s="21"/>
      <c r="C66" s="21" t="s">
        <v>219</v>
      </c>
      <c r="D66" s="29" t="s">
        <v>41</v>
      </c>
      <c r="E66" s="30">
        <v>31.5</v>
      </c>
      <c r="F66" s="74" t="s">
        <v>14</v>
      </c>
      <c r="G66" s="80"/>
      <c r="H66" s="81">
        <f t="shared" si="3"/>
        <v>0</v>
      </c>
      <c r="I66" s="80">
        <f t="shared" si="1"/>
        <v>0</v>
      </c>
      <c r="J66" s="81">
        <f t="shared" si="2"/>
        <v>0</v>
      </c>
    </row>
    <row r="67" spans="1:10" s="6" customFormat="1" x14ac:dyDescent="0.2">
      <c r="A67" s="179"/>
      <c r="B67" s="21"/>
      <c r="C67" s="27" t="s">
        <v>220</v>
      </c>
      <c r="D67" s="11" t="s">
        <v>139</v>
      </c>
      <c r="E67" s="30">
        <v>40</v>
      </c>
      <c r="F67" s="74" t="s">
        <v>14</v>
      </c>
      <c r="G67" s="80"/>
      <c r="H67" s="81">
        <f t="shared" si="3"/>
        <v>0</v>
      </c>
      <c r="I67" s="80">
        <f t="shared" si="1"/>
        <v>0</v>
      </c>
      <c r="J67" s="81">
        <f t="shared" si="2"/>
        <v>0</v>
      </c>
    </row>
    <row r="68" spans="1:10" s="6" customFormat="1" x14ac:dyDescent="0.2">
      <c r="A68" s="179"/>
      <c r="B68" s="26"/>
      <c r="C68" s="21" t="s">
        <v>221</v>
      </c>
      <c r="D68" s="22" t="s">
        <v>358</v>
      </c>
      <c r="E68" s="30">
        <v>32.659999999999997</v>
      </c>
      <c r="F68" s="75" t="s">
        <v>14</v>
      </c>
      <c r="G68" s="80"/>
      <c r="H68" s="82">
        <f t="shared" si="3"/>
        <v>0</v>
      </c>
      <c r="I68" s="80">
        <f t="shared" si="1"/>
        <v>0</v>
      </c>
      <c r="J68" s="81">
        <f t="shared" si="2"/>
        <v>0</v>
      </c>
    </row>
    <row r="69" spans="1:10" s="6" customFormat="1" x14ac:dyDescent="0.2">
      <c r="A69" s="179"/>
      <c r="B69" s="21"/>
      <c r="C69" s="27" t="s">
        <v>222</v>
      </c>
      <c r="D69" s="11" t="s">
        <v>140</v>
      </c>
      <c r="E69" s="30">
        <v>42.75</v>
      </c>
      <c r="F69" s="74" t="s">
        <v>14</v>
      </c>
      <c r="G69" s="80"/>
      <c r="H69" s="81">
        <f t="shared" si="3"/>
        <v>0</v>
      </c>
      <c r="I69" s="80">
        <f t="shared" si="1"/>
        <v>0</v>
      </c>
      <c r="J69" s="81">
        <f t="shared" si="2"/>
        <v>0</v>
      </c>
    </row>
    <row r="70" spans="1:10" s="6" customFormat="1" x14ac:dyDescent="0.2">
      <c r="A70" s="179"/>
      <c r="B70" s="21"/>
      <c r="C70" s="21" t="s">
        <v>223</v>
      </c>
      <c r="D70" s="11" t="s">
        <v>141</v>
      </c>
      <c r="E70" s="30">
        <v>34.630000000000003</v>
      </c>
      <c r="F70" s="74" t="s">
        <v>14</v>
      </c>
      <c r="G70" s="80"/>
      <c r="H70" s="81">
        <f t="shared" si="3"/>
        <v>0</v>
      </c>
      <c r="I70" s="80">
        <f t="shared" si="1"/>
        <v>0</v>
      </c>
      <c r="J70" s="81">
        <f t="shared" si="2"/>
        <v>0</v>
      </c>
    </row>
    <row r="71" spans="1:10" s="6" customFormat="1" x14ac:dyDescent="0.2">
      <c r="A71" s="179"/>
      <c r="B71" s="26"/>
      <c r="C71" s="27" t="s">
        <v>224</v>
      </c>
      <c r="D71" s="29" t="s">
        <v>42</v>
      </c>
      <c r="E71" s="30">
        <v>48.75</v>
      </c>
      <c r="F71" s="75" t="s">
        <v>14</v>
      </c>
      <c r="G71" s="80"/>
      <c r="H71" s="82">
        <f t="shared" si="3"/>
        <v>0</v>
      </c>
      <c r="I71" s="80">
        <f t="shared" si="1"/>
        <v>0</v>
      </c>
      <c r="J71" s="81">
        <f t="shared" si="2"/>
        <v>0</v>
      </c>
    </row>
    <row r="72" spans="1:10" s="6" customFormat="1" x14ac:dyDescent="0.2">
      <c r="A72" s="179"/>
      <c r="B72" s="26"/>
      <c r="C72" s="21" t="s">
        <v>225</v>
      </c>
      <c r="D72" s="11" t="s">
        <v>32</v>
      </c>
      <c r="E72" s="30">
        <v>83</v>
      </c>
      <c r="F72" s="75" t="s">
        <v>14</v>
      </c>
      <c r="G72" s="80"/>
      <c r="H72" s="82">
        <f t="shared" si="3"/>
        <v>0</v>
      </c>
      <c r="I72" s="80">
        <f t="shared" si="1"/>
        <v>0</v>
      </c>
      <c r="J72" s="81">
        <f t="shared" si="2"/>
        <v>0</v>
      </c>
    </row>
    <row r="73" spans="1:10" s="6" customFormat="1" x14ac:dyDescent="0.2">
      <c r="A73" s="179"/>
      <c r="B73" s="28"/>
      <c r="C73" s="27" t="s">
        <v>226</v>
      </c>
      <c r="D73" s="11" t="s">
        <v>142</v>
      </c>
      <c r="E73" s="30">
        <v>31.5</v>
      </c>
      <c r="F73" s="76" t="s">
        <v>14</v>
      </c>
      <c r="G73" s="80"/>
      <c r="H73" s="83">
        <f t="shared" si="3"/>
        <v>0</v>
      </c>
      <c r="I73" s="80">
        <f t="shared" si="1"/>
        <v>0</v>
      </c>
      <c r="J73" s="81">
        <f t="shared" si="2"/>
        <v>0</v>
      </c>
    </row>
    <row r="74" spans="1:10" s="6" customFormat="1" x14ac:dyDescent="0.2">
      <c r="A74" s="179"/>
      <c r="B74" s="26"/>
      <c r="C74" s="21" t="s">
        <v>227</v>
      </c>
      <c r="D74" s="29" t="s">
        <v>59</v>
      </c>
      <c r="E74" s="30">
        <v>22</v>
      </c>
      <c r="F74" s="75" t="s">
        <v>14</v>
      </c>
      <c r="G74" s="80"/>
      <c r="H74" s="82">
        <f t="shared" si="3"/>
        <v>0</v>
      </c>
      <c r="I74" s="80">
        <f t="shared" si="1"/>
        <v>0</v>
      </c>
      <c r="J74" s="81">
        <f t="shared" si="2"/>
        <v>0</v>
      </c>
    </row>
    <row r="75" spans="1:10" s="6" customFormat="1" x14ac:dyDescent="0.2">
      <c r="A75" s="179"/>
      <c r="B75" s="26"/>
      <c r="C75" s="27" t="s">
        <v>228</v>
      </c>
      <c r="D75" s="11" t="s">
        <v>143</v>
      </c>
      <c r="E75" s="30">
        <v>36</v>
      </c>
      <c r="F75" s="75" t="s">
        <v>14</v>
      </c>
      <c r="G75" s="80"/>
      <c r="H75" s="82">
        <f t="shared" ref="H75:H115" si="4">G75*12</f>
        <v>0</v>
      </c>
      <c r="I75" s="80">
        <f t="shared" si="1"/>
        <v>0</v>
      </c>
      <c r="J75" s="81">
        <f t="shared" si="2"/>
        <v>0</v>
      </c>
    </row>
    <row r="76" spans="1:10" s="6" customFormat="1" x14ac:dyDescent="0.2">
      <c r="A76" s="179"/>
      <c r="B76" s="26"/>
      <c r="C76" s="21" t="s">
        <v>229</v>
      </c>
      <c r="D76" s="11" t="s">
        <v>57</v>
      </c>
      <c r="E76" s="30">
        <v>17.75</v>
      </c>
      <c r="F76" s="75" t="s">
        <v>14</v>
      </c>
      <c r="G76" s="80"/>
      <c r="H76" s="82">
        <f t="shared" si="4"/>
        <v>0</v>
      </c>
      <c r="I76" s="80">
        <f t="shared" si="1"/>
        <v>0</v>
      </c>
      <c r="J76" s="81">
        <f t="shared" si="2"/>
        <v>0</v>
      </c>
    </row>
    <row r="77" spans="1:10" s="6" customFormat="1" x14ac:dyDescent="0.2">
      <c r="A77" s="179"/>
      <c r="B77" s="26"/>
      <c r="C77" s="27" t="s">
        <v>230</v>
      </c>
      <c r="D77" s="11" t="s">
        <v>108</v>
      </c>
      <c r="E77" s="30">
        <v>22.5</v>
      </c>
      <c r="F77" s="75" t="s">
        <v>14</v>
      </c>
      <c r="G77" s="80"/>
      <c r="H77" s="82">
        <f t="shared" si="4"/>
        <v>0</v>
      </c>
      <c r="I77" s="80">
        <f t="shared" si="1"/>
        <v>0</v>
      </c>
      <c r="J77" s="81">
        <f t="shared" si="2"/>
        <v>0</v>
      </c>
    </row>
    <row r="78" spans="1:10" s="6" customFormat="1" x14ac:dyDescent="0.2">
      <c r="A78" s="179"/>
      <c r="B78" s="26"/>
      <c r="C78" s="21" t="s">
        <v>231</v>
      </c>
      <c r="D78" s="11" t="s">
        <v>67</v>
      </c>
      <c r="E78" s="30">
        <v>11.68</v>
      </c>
      <c r="F78" s="75" t="s">
        <v>14</v>
      </c>
      <c r="G78" s="80"/>
      <c r="H78" s="82">
        <f t="shared" si="4"/>
        <v>0</v>
      </c>
      <c r="I78" s="80">
        <f t="shared" ref="I78:I115" si="5">ROUND(G78*(1+$J$3),2)</f>
        <v>0</v>
      </c>
      <c r="J78" s="81">
        <f t="shared" ref="J78:J115" si="6">ROUND(H78*(1+$J$3),2)</f>
        <v>0</v>
      </c>
    </row>
    <row r="79" spans="1:10" s="6" customFormat="1" x14ac:dyDescent="0.2">
      <c r="A79" s="179"/>
      <c r="B79" s="27"/>
      <c r="C79" s="27" t="s">
        <v>232</v>
      </c>
      <c r="D79" s="11" t="s">
        <v>105</v>
      </c>
      <c r="E79" s="30">
        <v>45.5</v>
      </c>
      <c r="F79" s="75" t="s">
        <v>14</v>
      </c>
      <c r="G79" s="80"/>
      <c r="H79" s="82">
        <f t="shared" si="4"/>
        <v>0</v>
      </c>
      <c r="I79" s="80">
        <f t="shared" si="5"/>
        <v>0</v>
      </c>
      <c r="J79" s="81">
        <f t="shared" si="6"/>
        <v>0</v>
      </c>
    </row>
    <row r="80" spans="1:10" s="6" customFormat="1" x14ac:dyDescent="0.2">
      <c r="A80" s="179"/>
      <c r="B80" s="27"/>
      <c r="C80" s="21" t="s">
        <v>233</v>
      </c>
      <c r="D80" s="11" t="s">
        <v>68</v>
      </c>
      <c r="E80" s="30">
        <v>172.54</v>
      </c>
      <c r="F80" s="75" t="s">
        <v>14</v>
      </c>
      <c r="G80" s="80"/>
      <c r="H80" s="82">
        <f t="shared" si="4"/>
        <v>0</v>
      </c>
      <c r="I80" s="80">
        <f t="shared" si="5"/>
        <v>0</v>
      </c>
      <c r="J80" s="81">
        <f t="shared" si="6"/>
        <v>0</v>
      </c>
    </row>
    <row r="81" spans="1:10" s="6" customFormat="1" x14ac:dyDescent="0.2">
      <c r="A81" s="179"/>
      <c r="B81" s="27"/>
      <c r="C81" s="27" t="s">
        <v>234</v>
      </c>
      <c r="D81" s="32" t="s">
        <v>70</v>
      </c>
      <c r="E81" s="30">
        <v>2.5</v>
      </c>
      <c r="F81" s="75" t="s">
        <v>14</v>
      </c>
      <c r="G81" s="80"/>
      <c r="H81" s="82">
        <f t="shared" si="4"/>
        <v>0</v>
      </c>
      <c r="I81" s="80">
        <f t="shared" si="5"/>
        <v>0</v>
      </c>
      <c r="J81" s="81">
        <f t="shared" si="6"/>
        <v>0</v>
      </c>
    </row>
    <row r="82" spans="1:10" s="6" customFormat="1" x14ac:dyDescent="0.2">
      <c r="A82" s="179"/>
      <c r="B82" s="27"/>
      <c r="C82" s="21" t="s">
        <v>235</v>
      </c>
      <c r="D82" s="32" t="s">
        <v>71</v>
      </c>
      <c r="E82" s="30">
        <v>5</v>
      </c>
      <c r="F82" s="75" t="s">
        <v>14</v>
      </c>
      <c r="G82" s="80"/>
      <c r="H82" s="82">
        <f t="shared" si="4"/>
        <v>0</v>
      </c>
      <c r="I82" s="80">
        <f t="shared" si="5"/>
        <v>0</v>
      </c>
      <c r="J82" s="81">
        <f t="shared" si="6"/>
        <v>0</v>
      </c>
    </row>
    <row r="83" spans="1:10" s="6" customFormat="1" x14ac:dyDescent="0.2">
      <c r="A83" s="179"/>
      <c r="B83" s="27"/>
      <c r="C83" s="27" t="s">
        <v>236</v>
      </c>
      <c r="D83" s="32" t="s">
        <v>72</v>
      </c>
      <c r="E83" s="30">
        <v>3.25</v>
      </c>
      <c r="F83" s="75" t="s">
        <v>14</v>
      </c>
      <c r="G83" s="80"/>
      <c r="H83" s="82">
        <f t="shared" si="4"/>
        <v>0</v>
      </c>
      <c r="I83" s="80">
        <f t="shared" si="5"/>
        <v>0</v>
      </c>
      <c r="J83" s="81">
        <f t="shared" si="6"/>
        <v>0</v>
      </c>
    </row>
    <row r="84" spans="1:10" s="6" customFormat="1" x14ac:dyDescent="0.2">
      <c r="A84" s="179"/>
      <c r="B84" s="27"/>
      <c r="C84" s="21" t="s">
        <v>237</v>
      </c>
      <c r="D84" s="32" t="s">
        <v>73</v>
      </c>
      <c r="E84" s="30">
        <v>5</v>
      </c>
      <c r="F84" s="75" t="s">
        <v>14</v>
      </c>
      <c r="G84" s="80"/>
      <c r="H84" s="82">
        <f t="shared" si="4"/>
        <v>0</v>
      </c>
      <c r="I84" s="80">
        <f t="shared" si="5"/>
        <v>0</v>
      </c>
      <c r="J84" s="81">
        <f t="shared" si="6"/>
        <v>0</v>
      </c>
    </row>
    <row r="85" spans="1:10" s="6" customFormat="1" x14ac:dyDescent="0.2">
      <c r="A85" s="179"/>
      <c r="B85" s="27"/>
      <c r="C85" s="27" t="s">
        <v>238</v>
      </c>
      <c r="D85" s="32" t="s">
        <v>74</v>
      </c>
      <c r="E85" s="30">
        <v>6.75</v>
      </c>
      <c r="F85" s="75" t="s">
        <v>14</v>
      </c>
      <c r="G85" s="80"/>
      <c r="H85" s="82">
        <f t="shared" si="4"/>
        <v>0</v>
      </c>
      <c r="I85" s="80">
        <f t="shared" si="5"/>
        <v>0</v>
      </c>
      <c r="J85" s="81">
        <f t="shared" si="6"/>
        <v>0</v>
      </c>
    </row>
    <row r="86" spans="1:10" s="6" customFormat="1" x14ac:dyDescent="0.2">
      <c r="A86" s="179"/>
      <c r="B86" s="27"/>
      <c r="C86" s="21" t="s">
        <v>239</v>
      </c>
      <c r="D86" s="32" t="s">
        <v>75</v>
      </c>
      <c r="E86" s="30">
        <v>1.75</v>
      </c>
      <c r="F86" s="75" t="s">
        <v>14</v>
      </c>
      <c r="G86" s="80"/>
      <c r="H86" s="82">
        <f t="shared" si="4"/>
        <v>0</v>
      </c>
      <c r="I86" s="80">
        <f t="shared" si="5"/>
        <v>0</v>
      </c>
      <c r="J86" s="81">
        <f t="shared" si="6"/>
        <v>0</v>
      </c>
    </row>
    <row r="87" spans="1:10" s="6" customFormat="1" x14ac:dyDescent="0.2">
      <c r="A87" s="179"/>
      <c r="B87" s="27"/>
      <c r="C87" s="27" t="s">
        <v>240</v>
      </c>
      <c r="D87" s="32" t="s">
        <v>76</v>
      </c>
      <c r="E87" s="30">
        <v>7.5</v>
      </c>
      <c r="F87" s="75" t="s">
        <v>14</v>
      </c>
      <c r="G87" s="80"/>
      <c r="H87" s="82">
        <f t="shared" si="4"/>
        <v>0</v>
      </c>
      <c r="I87" s="80">
        <f t="shared" si="5"/>
        <v>0</v>
      </c>
      <c r="J87" s="81">
        <f t="shared" si="6"/>
        <v>0</v>
      </c>
    </row>
    <row r="88" spans="1:10" s="6" customFormat="1" x14ac:dyDescent="0.2">
      <c r="A88" s="179"/>
      <c r="B88" s="27"/>
      <c r="C88" s="21" t="s">
        <v>241</v>
      </c>
      <c r="D88" s="32" t="s">
        <v>77</v>
      </c>
      <c r="E88" s="30">
        <v>4</v>
      </c>
      <c r="F88" s="75" t="s">
        <v>14</v>
      </c>
      <c r="G88" s="80"/>
      <c r="H88" s="82">
        <f t="shared" si="4"/>
        <v>0</v>
      </c>
      <c r="I88" s="80">
        <f t="shared" si="5"/>
        <v>0</v>
      </c>
      <c r="J88" s="81">
        <f t="shared" si="6"/>
        <v>0</v>
      </c>
    </row>
    <row r="89" spans="1:10" s="6" customFormat="1" x14ac:dyDescent="0.2">
      <c r="A89" s="179"/>
      <c r="B89" s="27"/>
      <c r="C89" s="27" t="s">
        <v>242</v>
      </c>
      <c r="D89" s="32" t="s">
        <v>78</v>
      </c>
      <c r="E89" s="30">
        <v>4</v>
      </c>
      <c r="F89" s="75" t="s">
        <v>14</v>
      </c>
      <c r="G89" s="80"/>
      <c r="H89" s="82">
        <f t="shared" si="4"/>
        <v>0</v>
      </c>
      <c r="I89" s="80">
        <f t="shared" si="5"/>
        <v>0</v>
      </c>
      <c r="J89" s="81">
        <f t="shared" si="6"/>
        <v>0</v>
      </c>
    </row>
    <row r="90" spans="1:10" s="6" customFormat="1" x14ac:dyDescent="0.2">
      <c r="A90" s="179"/>
      <c r="B90" s="27"/>
      <c r="C90" s="21" t="s">
        <v>243</v>
      </c>
      <c r="D90" s="32" t="s">
        <v>79</v>
      </c>
      <c r="E90" s="30">
        <v>3</v>
      </c>
      <c r="F90" s="75" t="s">
        <v>14</v>
      </c>
      <c r="G90" s="80"/>
      <c r="H90" s="82">
        <f t="shared" si="4"/>
        <v>0</v>
      </c>
      <c r="I90" s="80">
        <f t="shared" si="5"/>
        <v>0</v>
      </c>
      <c r="J90" s="81">
        <f t="shared" si="6"/>
        <v>0</v>
      </c>
    </row>
    <row r="91" spans="1:10" s="6" customFormat="1" x14ac:dyDescent="0.2">
      <c r="A91" s="179"/>
      <c r="B91" s="27"/>
      <c r="C91" s="27" t="s">
        <v>244</v>
      </c>
      <c r="D91" s="32" t="s">
        <v>80</v>
      </c>
      <c r="E91" s="30">
        <v>1.5</v>
      </c>
      <c r="F91" s="75" t="s">
        <v>14</v>
      </c>
      <c r="G91" s="80"/>
      <c r="H91" s="82">
        <f t="shared" si="4"/>
        <v>0</v>
      </c>
      <c r="I91" s="80">
        <f t="shared" si="5"/>
        <v>0</v>
      </c>
      <c r="J91" s="81">
        <f t="shared" si="6"/>
        <v>0</v>
      </c>
    </row>
    <row r="92" spans="1:10" s="6" customFormat="1" x14ac:dyDescent="0.2">
      <c r="A92" s="179"/>
      <c r="B92" s="27"/>
      <c r="C92" s="21" t="s">
        <v>245</v>
      </c>
      <c r="D92" s="33" t="s">
        <v>144</v>
      </c>
      <c r="E92" s="30">
        <v>3.5</v>
      </c>
      <c r="F92" s="75" t="s">
        <v>14</v>
      </c>
      <c r="G92" s="80"/>
      <c r="H92" s="82">
        <f t="shared" si="4"/>
        <v>0</v>
      </c>
      <c r="I92" s="80">
        <f t="shared" si="5"/>
        <v>0</v>
      </c>
      <c r="J92" s="81">
        <f t="shared" si="6"/>
        <v>0</v>
      </c>
    </row>
    <row r="93" spans="1:10" s="6" customFormat="1" x14ac:dyDescent="0.2">
      <c r="A93" s="179"/>
      <c r="B93" s="27"/>
      <c r="C93" s="27" t="s">
        <v>246</v>
      </c>
      <c r="D93" s="46" t="s">
        <v>145</v>
      </c>
      <c r="E93" s="43">
        <v>6</v>
      </c>
      <c r="F93" s="75" t="s">
        <v>14</v>
      </c>
      <c r="G93" s="80"/>
      <c r="H93" s="82">
        <f t="shared" si="4"/>
        <v>0</v>
      </c>
      <c r="I93" s="80">
        <f t="shared" si="5"/>
        <v>0</v>
      </c>
      <c r="J93" s="81">
        <f t="shared" si="6"/>
        <v>0</v>
      </c>
    </row>
    <row r="94" spans="1:10" s="6" customFormat="1" x14ac:dyDescent="0.2">
      <c r="A94" s="179"/>
      <c r="B94" s="27"/>
      <c r="C94" s="21" t="s">
        <v>247</v>
      </c>
      <c r="D94" s="46" t="s">
        <v>146</v>
      </c>
      <c r="E94" s="43">
        <v>4</v>
      </c>
      <c r="F94" s="75" t="s">
        <v>14</v>
      </c>
      <c r="G94" s="80"/>
      <c r="H94" s="82">
        <f t="shared" si="4"/>
        <v>0</v>
      </c>
      <c r="I94" s="80">
        <f t="shared" si="5"/>
        <v>0</v>
      </c>
      <c r="J94" s="81">
        <f t="shared" si="6"/>
        <v>0</v>
      </c>
    </row>
    <row r="95" spans="1:10" s="6" customFormat="1" x14ac:dyDescent="0.2">
      <c r="A95" s="179"/>
      <c r="B95" s="27"/>
      <c r="C95" s="27" t="s">
        <v>248</v>
      </c>
      <c r="D95" s="46" t="s">
        <v>147</v>
      </c>
      <c r="E95" s="43">
        <v>4.5</v>
      </c>
      <c r="F95" s="75" t="s">
        <v>14</v>
      </c>
      <c r="G95" s="80"/>
      <c r="H95" s="82">
        <f t="shared" si="4"/>
        <v>0</v>
      </c>
      <c r="I95" s="80">
        <f t="shared" si="5"/>
        <v>0</v>
      </c>
      <c r="J95" s="81">
        <f t="shared" si="6"/>
        <v>0</v>
      </c>
    </row>
    <row r="96" spans="1:10" s="6" customFormat="1" x14ac:dyDescent="0.2">
      <c r="A96" s="179"/>
      <c r="B96" s="27"/>
      <c r="C96" s="21" t="s">
        <v>249</v>
      </c>
      <c r="D96" s="46" t="s">
        <v>148</v>
      </c>
      <c r="E96" s="43">
        <v>15</v>
      </c>
      <c r="F96" s="75" t="s">
        <v>14</v>
      </c>
      <c r="G96" s="80"/>
      <c r="H96" s="82">
        <f t="shared" si="4"/>
        <v>0</v>
      </c>
      <c r="I96" s="80">
        <f t="shared" si="5"/>
        <v>0</v>
      </c>
      <c r="J96" s="81">
        <f t="shared" si="6"/>
        <v>0</v>
      </c>
    </row>
    <row r="97" spans="1:10" s="6" customFormat="1" x14ac:dyDescent="0.2">
      <c r="A97" s="179"/>
      <c r="B97" s="27"/>
      <c r="C97" s="27" t="s">
        <v>250</v>
      </c>
      <c r="D97" s="46" t="s">
        <v>149</v>
      </c>
      <c r="E97" s="43">
        <v>6.5</v>
      </c>
      <c r="F97" s="75" t="s">
        <v>14</v>
      </c>
      <c r="G97" s="80"/>
      <c r="H97" s="82">
        <f t="shared" si="4"/>
        <v>0</v>
      </c>
      <c r="I97" s="80">
        <f t="shared" si="5"/>
        <v>0</v>
      </c>
      <c r="J97" s="81">
        <f t="shared" si="6"/>
        <v>0</v>
      </c>
    </row>
    <row r="98" spans="1:10" s="6" customFormat="1" x14ac:dyDescent="0.2">
      <c r="A98" s="179"/>
      <c r="B98" s="27"/>
      <c r="C98" s="21" t="s">
        <v>251</v>
      </c>
      <c r="D98" s="46" t="s">
        <v>150</v>
      </c>
      <c r="E98" s="43">
        <v>29</v>
      </c>
      <c r="F98" s="75" t="s">
        <v>14</v>
      </c>
      <c r="G98" s="80"/>
      <c r="H98" s="82">
        <f t="shared" si="4"/>
        <v>0</v>
      </c>
      <c r="I98" s="80">
        <f t="shared" si="5"/>
        <v>0</v>
      </c>
      <c r="J98" s="81">
        <f t="shared" si="6"/>
        <v>0</v>
      </c>
    </row>
    <row r="99" spans="1:10" s="6" customFormat="1" x14ac:dyDescent="0.2">
      <c r="A99" s="179"/>
      <c r="B99" s="27"/>
      <c r="C99" s="27" t="s">
        <v>252</v>
      </c>
      <c r="D99" s="47" t="s">
        <v>69</v>
      </c>
      <c r="E99" s="25">
        <v>5</v>
      </c>
      <c r="F99" s="75" t="s">
        <v>14</v>
      </c>
      <c r="G99" s="80"/>
      <c r="H99" s="82">
        <f t="shared" si="4"/>
        <v>0</v>
      </c>
      <c r="I99" s="80">
        <f t="shared" si="5"/>
        <v>0</v>
      </c>
      <c r="J99" s="81">
        <f t="shared" si="6"/>
        <v>0</v>
      </c>
    </row>
    <row r="100" spans="1:10" s="6" customFormat="1" x14ac:dyDescent="0.2">
      <c r="A100" s="179"/>
      <c r="B100" s="27"/>
      <c r="C100" s="21" t="s">
        <v>253</v>
      </c>
      <c r="D100" s="48" t="s">
        <v>349</v>
      </c>
      <c r="E100" s="25">
        <v>22.5</v>
      </c>
      <c r="F100" s="75" t="s">
        <v>14</v>
      </c>
      <c r="G100" s="80"/>
      <c r="H100" s="82">
        <f t="shared" si="4"/>
        <v>0</v>
      </c>
      <c r="I100" s="80">
        <f t="shared" si="5"/>
        <v>0</v>
      </c>
      <c r="J100" s="81">
        <f t="shared" si="6"/>
        <v>0</v>
      </c>
    </row>
    <row r="101" spans="1:10" s="6" customFormat="1" x14ac:dyDescent="0.2">
      <c r="A101" s="179"/>
      <c r="B101" s="27"/>
      <c r="C101" s="27" t="s">
        <v>254</v>
      </c>
      <c r="D101" s="48" t="s">
        <v>350</v>
      </c>
      <c r="E101" s="25">
        <v>19.25</v>
      </c>
      <c r="F101" s="75" t="s">
        <v>14</v>
      </c>
      <c r="G101" s="80"/>
      <c r="H101" s="82">
        <f t="shared" si="4"/>
        <v>0</v>
      </c>
      <c r="I101" s="80">
        <f t="shared" si="5"/>
        <v>0</v>
      </c>
      <c r="J101" s="81">
        <f t="shared" si="6"/>
        <v>0</v>
      </c>
    </row>
    <row r="102" spans="1:10" s="6" customFormat="1" x14ac:dyDescent="0.2">
      <c r="A102" s="179"/>
      <c r="B102" s="27"/>
      <c r="C102" s="21" t="s">
        <v>255</v>
      </c>
      <c r="D102" s="49" t="s">
        <v>151</v>
      </c>
      <c r="E102" s="30">
        <v>2.5</v>
      </c>
      <c r="F102" s="75" t="s">
        <v>14</v>
      </c>
      <c r="G102" s="80"/>
      <c r="H102" s="82">
        <f t="shared" si="4"/>
        <v>0</v>
      </c>
      <c r="I102" s="80">
        <f t="shared" si="5"/>
        <v>0</v>
      </c>
      <c r="J102" s="81">
        <f t="shared" si="6"/>
        <v>0</v>
      </c>
    </row>
    <row r="103" spans="1:10" s="6" customFormat="1" x14ac:dyDescent="0.2">
      <c r="A103" s="179"/>
      <c r="B103" s="27"/>
      <c r="C103" s="27" t="s">
        <v>256</v>
      </c>
      <c r="D103" s="49" t="s">
        <v>152</v>
      </c>
      <c r="E103" s="30">
        <v>15</v>
      </c>
      <c r="F103" s="75" t="s">
        <v>14</v>
      </c>
      <c r="G103" s="80"/>
      <c r="H103" s="82">
        <f t="shared" si="4"/>
        <v>0</v>
      </c>
      <c r="I103" s="80">
        <f t="shared" si="5"/>
        <v>0</v>
      </c>
      <c r="J103" s="81">
        <f t="shared" si="6"/>
        <v>0</v>
      </c>
    </row>
    <row r="104" spans="1:10" s="6" customFormat="1" x14ac:dyDescent="0.2">
      <c r="A104" s="179"/>
      <c r="B104" s="27"/>
      <c r="C104" s="21" t="s">
        <v>257</v>
      </c>
      <c r="D104" s="49" t="s">
        <v>153</v>
      </c>
      <c r="E104" s="30">
        <v>2.5</v>
      </c>
      <c r="F104" s="75" t="s">
        <v>14</v>
      </c>
      <c r="G104" s="80"/>
      <c r="H104" s="82">
        <f t="shared" si="4"/>
        <v>0</v>
      </c>
      <c r="I104" s="80">
        <f t="shared" si="5"/>
        <v>0</v>
      </c>
      <c r="J104" s="81">
        <f t="shared" si="6"/>
        <v>0</v>
      </c>
    </row>
    <row r="105" spans="1:10" s="6" customFormat="1" x14ac:dyDescent="0.2">
      <c r="A105" s="179"/>
      <c r="B105" s="27"/>
      <c r="C105" s="27" t="s">
        <v>258</v>
      </c>
      <c r="D105" s="50" t="s">
        <v>154</v>
      </c>
      <c r="E105" s="30">
        <v>5</v>
      </c>
      <c r="F105" s="75" t="s">
        <v>14</v>
      </c>
      <c r="G105" s="80"/>
      <c r="H105" s="82">
        <f t="shared" si="4"/>
        <v>0</v>
      </c>
      <c r="I105" s="80">
        <f t="shared" si="5"/>
        <v>0</v>
      </c>
      <c r="J105" s="81">
        <f t="shared" si="6"/>
        <v>0</v>
      </c>
    </row>
    <row r="106" spans="1:10" s="6" customFormat="1" x14ac:dyDescent="0.2">
      <c r="A106" s="179"/>
      <c r="B106" s="27"/>
      <c r="C106" s="21" t="s">
        <v>259</v>
      </c>
      <c r="D106" s="49" t="s">
        <v>155</v>
      </c>
      <c r="E106" s="30">
        <v>2.5</v>
      </c>
      <c r="F106" s="75" t="s">
        <v>14</v>
      </c>
      <c r="G106" s="80"/>
      <c r="H106" s="82">
        <f t="shared" si="4"/>
        <v>0</v>
      </c>
      <c r="I106" s="80">
        <f t="shared" si="5"/>
        <v>0</v>
      </c>
      <c r="J106" s="81">
        <f t="shared" si="6"/>
        <v>0</v>
      </c>
    </row>
    <row r="107" spans="1:10" s="6" customFormat="1" x14ac:dyDescent="0.2">
      <c r="A107" s="179"/>
      <c r="B107" s="27"/>
      <c r="C107" s="27" t="s">
        <v>260</v>
      </c>
      <c r="D107" s="49" t="s">
        <v>156</v>
      </c>
      <c r="E107" s="30">
        <v>2.5</v>
      </c>
      <c r="F107" s="75" t="s">
        <v>14</v>
      </c>
      <c r="G107" s="80"/>
      <c r="H107" s="82">
        <f t="shared" si="4"/>
        <v>0</v>
      </c>
      <c r="I107" s="80">
        <f t="shared" si="5"/>
        <v>0</v>
      </c>
      <c r="J107" s="81">
        <f t="shared" si="6"/>
        <v>0</v>
      </c>
    </row>
    <row r="108" spans="1:10" s="6" customFormat="1" x14ac:dyDescent="0.2">
      <c r="A108" s="179"/>
      <c r="B108" s="27"/>
      <c r="C108" s="21" t="s">
        <v>261</v>
      </c>
      <c r="D108" s="49" t="s">
        <v>157</v>
      </c>
      <c r="E108" s="30">
        <v>2.5</v>
      </c>
      <c r="F108" s="75" t="s">
        <v>14</v>
      </c>
      <c r="G108" s="80"/>
      <c r="H108" s="82">
        <f t="shared" si="4"/>
        <v>0</v>
      </c>
      <c r="I108" s="80">
        <f t="shared" si="5"/>
        <v>0</v>
      </c>
      <c r="J108" s="81">
        <f t="shared" si="6"/>
        <v>0</v>
      </c>
    </row>
    <row r="109" spans="1:10" s="6" customFormat="1" x14ac:dyDescent="0.2">
      <c r="A109" s="179"/>
      <c r="B109" s="27"/>
      <c r="C109" s="27" t="s">
        <v>262</v>
      </c>
      <c r="D109" s="49" t="s">
        <v>158</v>
      </c>
      <c r="E109" s="30">
        <v>2.5</v>
      </c>
      <c r="F109" s="75" t="s">
        <v>14</v>
      </c>
      <c r="G109" s="80"/>
      <c r="H109" s="82">
        <f t="shared" si="4"/>
        <v>0</v>
      </c>
      <c r="I109" s="80">
        <f t="shared" si="5"/>
        <v>0</v>
      </c>
      <c r="J109" s="81">
        <f t="shared" si="6"/>
        <v>0</v>
      </c>
    </row>
    <row r="110" spans="1:10" s="6" customFormat="1" x14ac:dyDescent="0.2">
      <c r="A110" s="179"/>
      <c r="B110" s="27"/>
      <c r="C110" s="21" t="s">
        <v>263</v>
      </c>
      <c r="D110" s="49" t="s">
        <v>159</v>
      </c>
      <c r="E110" s="30">
        <v>2.5</v>
      </c>
      <c r="F110" s="75" t="s">
        <v>14</v>
      </c>
      <c r="G110" s="80"/>
      <c r="H110" s="82">
        <f t="shared" si="4"/>
        <v>0</v>
      </c>
      <c r="I110" s="80">
        <f t="shared" si="5"/>
        <v>0</v>
      </c>
      <c r="J110" s="81">
        <f t="shared" si="6"/>
        <v>0</v>
      </c>
    </row>
    <row r="111" spans="1:10" s="6" customFormat="1" x14ac:dyDescent="0.2">
      <c r="A111" s="179"/>
      <c r="B111" s="27"/>
      <c r="C111" s="27" t="s">
        <v>264</v>
      </c>
      <c r="D111" s="49" t="s">
        <v>160</v>
      </c>
      <c r="E111" s="30">
        <v>2.5</v>
      </c>
      <c r="F111" s="75" t="s">
        <v>14</v>
      </c>
      <c r="G111" s="80"/>
      <c r="H111" s="82">
        <f t="shared" si="4"/>
        <v>0</v>
      </c>
      <c r="I111" s="80">
        <f t="shared" si="5"/>
        <v>0</v>
      </c>
      <c r="J111" s="81">
        <f t="shared" si="6"/>
        <v>0</v>
      </c>
    </row>
    <row r="112" spans="1:10" s="6" customFormat="1" x14ac:dyDescent="0.2">
      <c r="A112" s="179"/>
      <c r="B112" s="27"/>
      <c r="C112" s="21" t="s">
        <v>265</v>
      </c>
      <c r="D112" s="49" t="s">
        <v>161</v>
      </c>
      <c r="E112" s="23">
        <v>3</v>
      </c>
      <c r="F112" s="75" t="s">
        <v>14</v>
      </c>
      <c r="G112" s="80"/>
      <c r="H112" s="82">
        <f t="shared" si="4"/>
        <v>0</v>
      </c>
      <c r="I112" s="80">
        <f t="shared" si="5"/>
        <v>0</v>
      </c>
      <c r="J112" s="81">
        <f t="shared" si="6"/>
        <v>0</v>
      </c>
    </row>
    <row r="113" spans="1:10" s="6" customFormat="1" x14ac:dyDescent="0.2">
      <c r="A113" s="179"/>
      <c r="B113" s="27"/>
      <c r="C113" s="27" t="s">
        <v>266</v>
      </c>
      <c r="D113" s="50" t="s">
        <v>162</v>
      </c>
      <c r="E113" s="30">
        <v>2.5</v>
      </c>
      <c r="F113" s="75" t="s">
        <v>14</v>
      </c>
      <c r="G113" s="80"/>
      <c r="H113" s="82">
        <f t="shared" si="4"/>
        <v>0</v>
      </c>
      <c r="I113" s="80">
        <f t="shared" si="5"/>
        <v>0</v>
      </c>
      <c r="J113" s="81">
        <f t="shared" si="6"/>
        <v>0</v>
      </c>
    </row>
    <row r="114" spans="1:10" s="6" customFormat="1" x14ac:dyDescent="0.2">
      <c r="A114" s="179"/>
      <c r="B114" s="27"/>
      <c r="C114" s="21" t="s">
        <v>267</v>
      </c>
      <c r="D114" s="49" t="s">
        <v>164</v>
      </c>
      <c r="E114" s="30">
        <v>2.5</v>
      </c>
      <c r="F114" s="75" t="s">
        <v>14</v>
      </c>
      <c r="G114" s="80"/>
      <c r="H114" s="82">
        <f t="shared" si="4"/>
        <v>0</v>
      </c>
      <c r="I114" s="80">
        <f t="shared" si="5"/>
        <v>0</v>
      </c>
      <c r="J114" s="81">
        <f t="shared" si="6"/>
        <v>0</v>
      </c>
    </row>
    <row r="115" spans="1:10" s="6" customFormat="1" x14ac:dyDescent="0.2">
      <c r="A115" s="179"/>
      <c r="B115" s="27"/>
      <c r="C115" s="27" t="s">
        <v>268</v>
      </c>
      <c r="D115" s="49" t="s">
        <v>163</v>
      </c>
      <c r="E115" s="23">
        <v>9</v>
      </c>
      <c r="F115" s="75" t="s">
        <v>14</v>
      </c>
      <c r="G115" s="80"/>
      <c r="H115" s="82">
        <f t="shared" si="4"/>
        <v>0</v>
      </c>
      <c r="I115" s="80">
        <f t="shared" si="5"/>
        <v>0</v>
      </c>
      <c r="J115" s="81">
        <f t="shared" si="6"/>
        <v>0</v>
      </c>
    </row>
    <row r="116" spans="1:10" s="6" customFormat="1" x14ac:dyDescent="0.2">
      <c r="A116" s="179"/>
      <c r="B116" s="27"/>
      <c r="C116" s="21"/>
      <c r="D116" s="33"/>
      <c r="E116" s="23"/>
      <c r="F116" s="75"/>
      <c r="G116" s="80"/>
      <c r="H116" s="82"/>
      <c r="I116" s="80"/>
      <c r="J116" s="82"/>
    </row>
    <row r="117" spans="1:10" s="6" customFormat="1" x14ac:dyDescent="0.2">
      <c r="A117" s="179"/>
      <c r="B117" s="27"/>
      <c r="C117" s="27"/>
      <c r="D117" s="42"/>
      <c r="E117" s="23"/>
      <c r="F117" s="75"/>
      <c r="G117" s="84"/>
      <c r="H117" s="82"/>
      <c r="I117" s="84"/>
      <c r="J117" s="82"/>
    </row>
    <row r="118" spans="1:10" s="6" customFormat="1" ht="12" customHeight="1" thickBot="1" x14ac:dyDescent="0.25">
      <c r="A118" s="179"/>
      <c r="B118" s="66"/>
      <c r="C118" s="69"/>
      <c r="D118" s="68" t="s">
        <v>279</v>
      </c>
      <c r="E118" s="162">
        <f>SUM(E14:E116)</f>
        <v>2469.83</v>
      </c>
      <c r="F118" s="94" t="s">
        <v>14</v>
      </c>
      <c r="G118" s="161">
        <f>SUM(G14:G116)</f>
        <v>0</v>
      </c>
      <c r="H118" s="160">
        <f>SUM(H14:H116)</f>
        <v>0</v>
      </c>
      <c r="I118" s="161">
        <f>SUM(I14:I116)</f>
        <v>0</v>
      </c>
      <c r="J118" s="159">
        <f>SUM(J14:J116)</f>
        <v>0</v>
      </c>
    </row>
    <row r="119" spans="1:10" s="6" customFormat="1" ht="37.5" customHeight="1" x14ac:dyDescent="0.2">
      <c r="A119" s="179"/>
      <c r="B119" s="64"/>
      <c r="C119" s="69" t="s">
        <v>15</v>
      </c>
      <c r="D119" s="92" t="s">
        <v>357</v>
      </c>
      <c r="E119" s="93"/>
      <c r="F119" s="95"/>
      <c r="G119" s="116" t="s">
        <v>275</v>
      </c>
      <c r="H119" s="117" t="s">
        <v>276</v>
      </c>
      <c r="I119" s="118" t="s">
        <v>277</v>
      </c>
      <c r="J119" s="118" t="s">
        <v>278</v>
      </c>
    </row>
    <row r="120" spans="1:10" s="6" customFormat="1" ht="67.5" x14ac:dyDescent="0.2">
      <c r="A120" s="179"/>
      <c r="B120" s="17"/>
      <c r="C120" s="28" t="s">
        <v>269</v>
      </c>
      <c r="D120" s="98" t="s">
        <v>272</v>
      </c>
      <c r="E120" s="72">
        <v>3000</v>
      </c>
      <c r="F120" s="87" t="s">
        <v>274</v>
      </c>
      <c r="G120" s="130"/>
      <c r="H120" s="121">
        <f>G120*E120</f>
        <v>0</v>
      </c>
      <c r="I120" s="128">
        <f t="shared" ref="I120:J121" si="7">ROUND(G120*(1+$J$3),2)</f>
        <v>0</v>
      </c>
      <c r="J120" s="129">
        <f t="shared" si="7"/>
        <v>0</v>
      </c>
    </row>
    <row r="121" spans="1:10" s="6" customFormat="1" ht="33.75" x14ac:dyDescent="0.2">
      <c r="A121" s="179"/>
      <c r="B121" s="17"/>
      <c r="C121" s="28" t="s">
        <v>270</v>
      </c>
      <c r="D121" s="98" t="s">
        <v>273</v>
      </c>
      <c r="E121" s="72">
        <v>220</v>
      </c>
      <c r="F121" s="99" t="s">
        <v>3</v>
      </c>
      <c r="G121" s="130"/>
      <c r="H121" s="121">
        <f t="shared" ref="H121" si="8">G121*E121</f>
        <v>0</v>
      </c>
      <c r="I121" s="128">
        <f t="shared" si="7"/>
        <v>0</v>
      </c>
      <c r="J121" s="129">
        <f t="shared" si="7"/>
        <v>0</v>
      </c>
    </row>
    <row r="122" spans="1:10" s="6" customFormat="1" x14ac:dyDescent="0.2">
      <c r="A122" s="179"/>
      <c r="B122" s="66"/>
      <c r="C122" s="28"/>
      <c r="D122" s="67"/>
      <c r="E122" s="24"/>
      <c r="F122" s="88"/>
      <c r="G122" s="90"/>
      <c r="H122" s="91"/>
      <c r="I122" s="90"/>
      <c r="J122" s="91"/>
    </row>
    <row r="123" spans="1:10" s="6" customFormat="1" ht="13.5" thickBot="1" x14ac:dyDescent="0.25">
      <c r="A123" s="180"/>
      <c r="B123" s="64"/>
      <c r="C123" s="70"/>
      <c r="D123" s="68" t="s">
        <v>271</v>
      </c>
      <c r="E123" s="60"/>
      <c r="F123" s="77"/>
      <c r="G123" s="85"/>
      <c r="H123" s="160">
        <f>SUM(H120:H121)</f>
        <v>0</v>
      </c>
      <c r="I123" s="85"/>
      <c r="J123" s="159">
        <f>SUM(J120:J121)</f>
        <v>0</v>
      </c>
    </row>
    <row r="124" spans="1:10" s="6" customFormat="1" ht="12.75" x14ac:dyDescent="0.2">
      <c r="A124" s="198" t="s">
        <v>282</v>
      </c>
      <c r="B124" s="199"/>
      <c r="C124" s="199"/>
      <c r="D124" s="200"/>
      <c r="E124" s="60"/>
      <c r="F124" s="60"/>
      <c r="G124" s="89"/>
      <c r="H124" s="89"/>
      <c r="I124" s="89"/>
      <c r="J124" s="170">
        <f>J118+J123</f>
        <v>0</v>
      </c>
    </row>
    <row r="125" spans="1:10" s="6" customFormat="1" ht="12" thickBot="1" x14ac:dyDescent="0.25">
      <c r="A125" s="100"/>
      <c r="B125" s="66"/>
      <c r="C125" s="66"/>
      <c r="D125" s="67"/>
      <c r="E125" s="24"/>
      <c r="F125" s="24"/>
      <c r="G125" s="101"/>
      <c r="H125" s="101"/>
      <c r="I125" s="101"/>
      <c r="J125" s="101"/>
    </row>
    <row r="126" spans="1:10" s="6" customFormat="1" ht="22.5" x14ac:dyDescent="0.2">
      <c r="A126" s="71"/>
      <c r="B126" s="64"/>
      <c r="C126" s="65" t="s">
        <v>110</v>
      </c>
      <c r="D126" s="103" t="s">
        <v>356</v>
      </c>
      <c r="E126" s="55" t="s">
        <v>66</v>
      </c>
      <c r="F126" s="73" t="s">
        <v>3</v>
      </c>
      <c r="G126" s="181" t="s">
        <v>4</v>
      </c>
      <c r="H126" s="182"/>
      <c r="I126" s="181" t="s">
        <v>165</v>
      </c>
      <c r="J126" s="182"/>
    </row>
    <row r="127" spans="1:10" s="6" customFormat="1" x14ac:dyDescent="0.2">
      <c r="A127" s="201" t="s">
        <v>109</v>
      </c>
      <c r="B127" s="9"/>
      <c r="C127" s="58"/>
      <c r="D127" s="59" t="s">
        <v>81</v>
      </c>
      <c r="E127" s="61"/>
      <c r="F127" s="119"/>
      <c r="G127" s="78" t="s">
        <v>5</v>
      </c>
      <c r="H127" s="79" t="s">
        <v>6</v>
      </c>
      <c r="I127" s="78" t="s">
        <v>5</v>
      </c>
      <c r="J127" s="79" t="s">
        <v>6</v>
      </c>
    </row>
    <row r="128" spans="1:10" s="6" customFormat="1" x14ac:dyDescent="0.2">
      <c r="A128" s="202"/>
      <c r="B128" s="10"/>
      <c r="C128" s="27" t="s">
        <v>286</v>
      </c>
      <c r="D128" s="29" t="s">
        <v>82</v>
      </c>
      <c r="E128" s="30">
        <v>32</v>
      </c>
      <c r="F128" s="75" t="s">
        <v>14</v>
      </c>
      <c r="G128" s="120"/>
      <c r="H128" s="82">
        <f t="shared" ref="H128:H172" si="9">G128*12</f>
        <v>0</v>
      </c>
      <c r="I128" s="120">
        <f t="shared" ref="I128:J172" si="10">ROUND(G128*(1+$J$3),2)</f>
        <v>0</v>
      </c>
      <c r="J128" s="82">
        <f t="shared" si="10"/>
        <v>0</v>
      </c>
    </row>
    <row r="129" spans="1:10" s="6" customFormat="1" x14ac:dyDescent="0.2">
      <c r="A129" s="202"/>
      <c r="B129" s="10"/>
      <c r="C129" s="27" t="s">
        <v>287</v>
      </c>
      <c r="D129" s="29" t="s">
        <v>83</v>
      </c>
      <c r="E129" s="30">
        <v>27.5</v>
      </c>
      <c r="F129" s="75" t="s">
        <v>14</v>
      </c>
      <c r="G129" s="120"/>
      <c r="H129" s="82">
        <f t="shared" si="9"/>
        <v>0</v>
      </c>
      <c r="I129" s="120">
        <f t="shared" si="10"/>
        <v>0</v>
      </c>
      <c r="J129" s="82">
        <f t="shared" si="10"/>
        <v>0</v>
      </c>
    </row>
    <row r="130" spans="1:10" s="6" customFormat="1" x14ac:dyDescent="0.2">
      <c r="A130" s="202"/>
      <c r="B130" s="20"/>
      <c r="C130" s="27" t="s">
        <v>288</v>
      </c>
      <c r="D130" s="29" t="s">
        <v>84</v>
      </c>
      <c r="E130" s="30">
        <v>20</v>
      </c>
      <c r="F130" s="74" t="s">
        <v>14</v>
      </c>
      <c r="G130" s="120"/>
      <c r="H130" s="81">
        <f t="shared" si="9"/>
        <v>0</v>
      </c>
      <c r="I130" s="120">
        <f t="shared" si="10"/>
        <v>0</v>
      </c>
      <c r="J130" s="82">
        <f t="shared" si="10"/>
        <v>0</v>
      </c>
    </row>
    <row r="131" spans="1:10" s="6" customFormat="1" x14ac:dyDescent="0.2">
      <c r="A131" s="202"/>
      <c r="B131" s="10"/>
      <c r="C131" s="27" t="s">
        <v>289</v>
      </c>
      <c r="D131" s="29" t="s">
        <v>85</v>
      </c>
      <c r="E131" s="30">
        <v>46</v>
      </c>
      <c r="F131" s="75" t="s">
        <v>14</v>
      </c>
      <c r="G131" s="120"/>
      <c r="H131" s="82">
        <f t="shared" si="9"/>
        <v>0</v>
      </c>
      <c r="I131" s="120">
        <f t="shared" si="10"/>
        <v>0</v>
      </c>
      <c r="J131" s="82">
        <f t="shared" si="10"/>
        <v>0</v>
      </c>
    </row>
    <row r="132" spans="1:10" s="6" customFormat="1" x14ac:dyDescent="0.2">
      <c r="A132" s="202"/>
      <c r="B132" s="31"/>
      <c r="C132" s="27" t="s">
        <v>290</v>
      </c>
      <c r="D132" s="29" t="s">
        <v>86</v>
      </c>
      <c r="E132" s="43">
        <v>20</v>
      </c>
      <c r="F132" s="75" t="s">
        <v>14</v>
      </c>
      <c r="G132" s="120"/>
      <c r="H132" s="82">
        <f t="shared" si="9"/>
        <v>0</v>
      </c>
      <c r="I132" s="120">
        <f t="shared" si="10"/>
        <v>0</v>
      </c>
      <c r="J132" s="82">
        <f t="shared" si="10"/>
        <v>0</v>
      </c>
    </row>
    <row r="133" spans="1:10" s="6" customFormat="1" x14ac:dyDescent="0.2">
      <c r="A133" s="202"/>
      <c r="B133" s="10"/>
      <c r="C133" s="27" t="s">
        <v>291</v>
      </c>
      <c r="D133" s="29" t="s">
        <v>87</v>
      </c>
      <c r="E133" s="30">
        <v>35</v>
      </c>
      <c r="F133" s="75" t="s">
        <v>14</v>
      </c>
      <c r="G133" s="120"/>
      <c r="H133" s="82">
        <f t="shared" si="9"/>
        <v>0</v>
      </c>
      <c r="I133" s="120">
        <f t="shared" si="10"/>
        <v>0</v>
      </c>
      <c r="J133" s="82">
        <f t="shared" si="10"/>
        <v>0</v>
      </c>
    </row>
    <row r="134" spans="1:10" s="6" customFormat="1" x14ac:dyDescent="0.2">
      <c r="A134" s="202"/>
      <c r="B134" s="10"/>
      <c r="C134" s="27" t="s">
        <v>292</v>
      </c>
      <c r="D134" s="29" t="s">
        <v>88</v>
      </c>
      <c r="E134" s="30">
        <v>35</v>
      </c>
      <c r="F134" s="75" t="s">
        <v>14</v>
      </c>
      <c r="G134" s="120"/>
      <c r="H134" s="82">
        <f t="shared" si="9"/>
        <v>0</v>
      </c>
      <c r="I134" s="120">
        <f t="shared" si="10"/>
        <v>0</v>
      </c>
      <c r="J134" s="82">
        <f t="shared" si="10"/>
        <v>0</v>
      </c>
    </row>
    <row r="135" spans="1:10" s="6" customFormat="1" x14ac:dyDescent="0.2">
      <c r="A135" s="202"/>
      <c r="B135" s="20"/>
      <c r="C135" s="27" t="s">
        <v>293</v>
      </c>
      <c r="D135" s="29" t="s">
        <v>112</v>
      </c>
      <c r="E135" s="30">
        <v>80.5</v>
      </c>
      <c r="F135" s="74" t="s">
        <v>14</v>
      </c>
      <c r="G135" s="120"/>
      <c r="H135" s="81">
        <f t="shared" si="9"/>
        <v>0</v>
      </c>
      <c r="I135" s="120">
        <f t="shared" si="10"/>
        <v>0</v>
      </c>
      <c r="J135" s="82">
        <f t="shared" si="10"/>
        <v>0</v>
      </c>
    </row>
    <row r="136" spans="1:10" s="6" customFormat="1" x14ac:dyDescent="0.2">
      <c r="A136" s="202"/>
      <c r="B136" s="20"/>
      <c r="C136" s="27" t="s">
        <v>294</v>
      </c>
      <c r="D136" s="29" t="s">
        <v>89</v>
      </c>
      <c r="E136" s="30">
        <v>41.25</v>
      </c>
      <c r="F136" s="74" t="s">
        <v>14</v>
      </c>
      <c r="G136" s="120"/>
      <c r="H136" s="82">
        <f t="shared" si="9"/>
        <v>0</v>
      </c>
      <c r="I136" s="120">
        <f t="shared" si="10"/>
        <v>0</v>
      </c>
      <c r="J136" s="82">
        <f t="shared" si="10"/>
        <v>0</v>
      </c>
    </row>
    <row r="137" spans="1:10" s="6" customFormat="1" x14ac:dyDescent="0.2">
      <c r="A137" s="202"/>
      <c r="B137" s="31"/>
      <c r="C137" s="27" t="s">
        <v>295</v>
      </c>
      <c r="D137" s="29" t="s">
        <v>113</v>
      </c>
      <c r="E137" s="30">
        <v>27.5</v>
      </c>
      <c r="F137" s="76" t="s">
        <v>14</v>
      </c>
      <c r="G137" s="120"/>
      <c r="H137" s="83">
        <f t="shared" si="9"/>
        <v>0</v>
      </c>
      <c r="I137" s="120">
        <f t="shared" si="10"/>
        <v>0</v>
      </c>
      <c r="J137" s="82">
        <f t="shared" si="10"/>
        <v>0</v>
      </c>
    </row>
    <row r="138" spans="1:10" s="6" customFormat="1" x14ac:dyDescent="0.2">
      <c r="A138" s="202"/>
      <c r="B138" s="10"/>
      <c r="C138" s="27" t="s">
        <v>296</v>
      </c>
      <c r="D138" s="29" t="s">
        <v>90</v>
      </c>
      <c r="E138" s="30">
        <v>32.5</v>
      </c>
      <c r="F138" s="75" t="s">
        <v>14</v>
      </c>
      <c r="G138" s="120"/>
      <c r="H138" s="82">
        <f t="shared" si="9"/>
        <v>0</v>
      </c>
      <c r="I138" s="120">
        <f t="shared" si="10"/>
        <v>0</v>
      </c>
      <c r="J138" s="82">
        <f t="shared" si="10"/>
        <v>0</v>
      </c>
    </row>
    <row r="139" spans="1:10" s="6" customFormat="1" x14ac:dyDescent="0.2">
      <c r="A139" s="202"/>
      <c r="B139" s="10"/>
      <c r="C139" s="27" t="s">
        <v>297</v>
      </c>
      <c r="D139" s="29" t="s">
        <v>91</v>
      </c>
      <c r="E139" s="30">
        <v>8.5</v>
      </c>
      <c r="F139" s="75" t="s">
        <v>14</v>
      </c>
      <c r="G139" s="120"/>
      <c r="H139" s="82">
        <f t="shared" si="9"/>
        <v>0</v>
      </c>
      <c r="I139" s="120">
        <f t="shared" si="10"/>
        <v>0</v>
      </c>
      <c r="J139" s="82">
        <f t="shared" si="10"/>
        <v>0</v>
      </c>
    </row>
    <row r="140" spans="1:10" s="6" customFormat="1" x14ac:dyDescent="0.2">
      <c r="A140" s="202"/>
      <c r="B140" s="10"/>
      <c r="C140" s="27" t="s">
        <v>298</v>
      </c>
      <c r="D140" s="29" t="s">
        <v>114</v>
      </c>
      <c r="E140" s="25">
        <v>21</v>
      </c>
      <c r="F140" s="75" t="s">
        <v>14</v>
      </c>
      <c r="G140" s="120"/>
      <c r="H140" s="82">
        <f t="shared" si="9"/>
        <v>0</v>
      </c>
      <c r="I140" s="120">
        <f t="shared" si="10"/>
        <v>0</v>
      </c>
      <c r="J140" s="82">
        <f t="shared" si="10"/>
        <v>0</v>
      </c>
    </row>
    <row r="141" spans="1:10" s="6" customFormat="1" x14ac:dyDescent="0.2">
      <c r="A141" s="202"/>
      <c r="B141" s="10"/>
      <c r="C141" s="27" t="s">
        <v>299</v>
      </c>
      <c r="D141" s="29" t="s">
        <v>92</v>
      </c>
      <c r="E141" s="30">
        <v>26.75</v>
      </c>
      <c r="F141" s="75" t="s">
        <v>14</v>
      </c>
      <c r="G141" s="120"/>
      <c r="H141" s="82">
        <f t="shared" si="9"/>
        <v>0</v>
      </c>
      <c r="I141" s="120">
        <f t="shared" si="10"/>
        <v>0</v>
      </c>
      <c r="J141" s="82">
        <f t="shared" si="10"/>
        <v>0</v>
      </c>
    </row>
    <row r="142" spans="1:10" s="6" customFormat="1" x14ac:dyDescent="0.2">
      <c r="A142" s="202"/>
      <c r="B142" s="10"/>
      <c r="C142" s="27" t="s">
        <v>300</v>
      </c>
      <c r="D142" s="29" t="s">
        <v>115</v>
      </c>
      <c r="E142" s="25">
        <v>29</v>
      </c>
      <c r="F142" s="75" t="s">
        <v>14</v>
      </c>
      <c r="G142" s="120"/>
      <c r="H142" s="82">
        <f t="shared" si="9"/>
        <v>0</v>
      </c>
      <c r="I142" s="120">
        <f t="shared" si="10"/>
        <v>0</v>
      </c>
      <c r="J142" s="82">
        <f t="shared" si="10"/>
        <v>0</v>
      </c>
    </row>
    <row r="143" spans="1:10" s="6" customFormat="1" x14ac:dyDescent="0.2">
      <c r="A143" s="202"/>
      <c r="B143" s="10"/>
      <c r="C143" s="27" t="s">
        <v>301</v>
      </c>
      <c r="D143" s="29" t="s">
        <v>93</v>
      </c>
      <c r="E143" s="30">
        <v>37.5</v>
      </c>
      <c r="F143" s="75" t="s">
        <v>14</v>
      </c>
      <c r="G143" s="120"/>
      <c r="H143" s="82">
        <f t="shared" si="9"/>
        <v>0</v>
      </c>
      <c r="I143" s="120">
        <f t="shared" si="10"/>
        <v>0</v>
      </c>
      <c r="J143" s="82">
        <f t="shared" si="10"/>
        <v>0</v>
      </c>
    </row>
    <row r="144" spans="1:10" s="6" customFormat="1" x14ac:dyDescent="0.2">
      <c r="A144" s="202"/>
      <c r="B144" s="10"/>
      <c r="C144" s="27" t="s">
        <v>302</v>
      </c>
      <c r="D144" s="29" t="s">
        <v>94</v>
      </c>
      <c r="E144" s="30">
        <v>7.5</v>
      </c>
      <c r="F144" s="75" t="s">
        <v>14</v>
      </c>
      <c r="G144" s="120"/>
      <c r="H144" s="82">
        <f t="shared" si="9"/>
        <v>0</v>
      </c>
      <c r="I144" s="120">
        <f t="shared" si="10"/>
        <v>0</v>
      </c>
      <c r="J144" s="82">
        <f t="shared" si="10"/>
        <v>0</v>
      </c>
    </row>
    <row r="145" spans="1:10" s="6" customFormat="1" x14ac:dyDescent="0.2">
      <c r="A145" s="202"/>
      <c r="B145" s="10"/>
      <c r="C145" s="27" t="s">
        <v>303</v>
      </c>
      <c r="D145" s="29" t="s">
        <v>116</v>
      </c>
      <c r="E145" s="25">
        <v>30</v>
      </c>
      <c r="F145" s="75" t="s">
        <v>14</v>
      </c>
      <c r="G145" s="120"/>
      <c r="H145" s="82">
        <f t="shared" si="9"/>
        <v>0</v>
      </c>
      <c r="I145" s="120">
        <f t="shared" si="10"/>
        <v>0</v>
      </c>
      <c r="J145" s="82">
        <f t="shared" si="10"/>
        <v>0</v>
      </c>
    </row>
    <row r="146" spans="1:10" s="6" customFormat="1" x14ac:dyDescent="0.2">
      <c r="A146" s="202"/>
      <c r="B146" s="20"/>
      <c r="C146" s="27" t="s">
        <v>304</v>
      </c>
      <c r="D146" s="29" t="s">
        <v>95</v>
      </c>
      <c r="E146" s="30">
        <v>9</v>
      </c>
      <c r="F146" s="74" t="s">
        <v>14</v>
      </c>
      <c r="G146" s="120"/>
      <c r="H146" s="81">
        <f t="shared" si="9"/>
        <v>0</v>
      </c>
      <c r="I146" s="120">
        <f t="shared" si="10"/>
        <v>0</v>
      </c>
      <c r="J146" s="82">
        <f t="shared" si="10"/>
        <v>0</v>
      </c>
    </row>
    <row r="147" spans="1:10" s="6" customFormat="1" x14ac:dyDescent="0.2">
      <c r="A147" s="202"/>
      <c r="B147" s="31"/>
      <c r="C147" s="27" t="s">
        <v>305</v>
      </c>
      <c r="D147" s="29" t="s">
        <v>96</v>
      </c>
      <c r="E147" s="43">
        <v>10</v>
      </c>
      <c r="F147" s="75" t="s">
        <v>14</v>
      </c>
      <c r="G147" s="120"/>
      <c r="H147" s="82">
        <f t="shared" si="9"/>
        <v>0</v>
      </c>
      <c r="I147" s="120">
        <f t="shared" si="10"/>
        <v>0</v>
      </c>
      <c r="J147" s="82">
        <f t="shared" si="10"/>
        <v>0</v>
      </c>
    </row>
    <row r="148" spans="1:10" s="6" customFormat="1" x14ac:dyDescent="0.2">
      <c r="A148" s="202"/>
      <c r="B148" s="10"/>
      <c r="C148" s="27" t="s">
        <v>306</v>
      </c>
      <c r="D148" s="29" t="s">
        <v>117</v>
      </c>
      <c r="E148" s="30">
        <v>17.850000000000001</v>
      </c>
      <c r="F148" s="75" t="s">
        <v>14</v>
      </c>
      <c r="G148" s="120"/>
      <c r="H148" s="82">
        <f t="shared" si="9"/>
        <v>0</v>
      </c>
      <c r="I148" s="120">
        <f t="shared" si="10"/>
        <v>0</v>
      </c>
      <c r="J148" s="82">
        <f t="shared" si="10"/>
        <v>0</v>
      </c>
    </row>
    <row r="149" spans="1:10" s="6" customFormat="1" x14ac:dyDescent="0.2">
      <c r="A149" s="202"/>
      <c r="B149" s="10"/>
      <c r="C149" s="27" t="s">
        <v>307</v>
      </c>
      <c r="D149" s="29" t="s">
        <v>118</v>
      </c>
      <c r="E149" s="30">
        <v>60</v>
      </c>
      <c r="F149" s="75" t="s">
        <v>14</v>
      </c>
      <c r="G149" s="120"/>
      <c r="H149" s="82">
        <f t="shared" si="9"/>
        <v>0</v>
      </c>
      <c r="I149" s="120">
        <f t="shared" si="10"/>
        <v>0</v>
      </c>
      <c r="J149" s="82">
        <f t="shared" si="10"/>
        <v>0</v>
      </c>
    </row>
    <row r="150" spans="1:10" s="6" customFormat="1" x14ac:dyDescent="0.2">
      <c r="A150" s="202"/>
      <c r="B150" s="31"/>
      <c r="C150" s="27" t="s">
        <v>308</v>
      </c>
      <c r="D150" s="29" t="s">
        <v>97</v>
      </c>
      <c r="E150" s="43">
        <v>37.51</v>
      </c>
      <c r="F150" s="75" t="s">
        <v>14</v>
      </c>
      <c r="G150" s="120"/>
      <c r="H150" s="82">
        <f t="shared" si="9"/>
        <v>0</v>
      </c>
      <c r="I150" s="120">
        <f t="shared" si="10"/>
        <v>0</v>
      </c>
      <c r="J150" s="82">
        <f t="shared" si="10"/>
        <v>0</v>
      </c>
    </row>
    <row r="151" spans="1:10" s="6" customFormat="1" x14ac:dyDescent="0.2">
      <c r="A151" s="202"/>
      <c r="B151" s="10"/>
      <c r="C151" s="27" t="s">
        <v>309</v>
      </c>
      <c r="D151" s="29" t="s">
        <v>98</v>
      </c>
      <c r="E151" s="30">
        <v>15</v>
      </c>
      <c r="F151" s="75" t="s">
        <v>14</v>
      </c>
      <c r="G151" s="120"/>
      <c r="H151" s="82">
        <f t="shared" si="9"/>
        <v>0</v>
      </c>
      <c r="I151" s="120">
        <f t="shared" si="10"/>
        <v>0</v>
      </c>
      <c r="J151" s="82">
        <f t="shared" si="10"/>
        <v>0</v>
      </c>
    </row>
    <row r="152" spans="1:10" s="6" customFormat="1" x14ac:dyDescent="0.2">
      <c r="A152" s="202"/>
      <c r="B152" s="10"/>
      <c r="C152" s="27" t="s">
        <v>310</v>
      </c>
      <c r="D152" s="29" t="s">
        <v>119</v>
      </c>
      <c r="E152" s="25">
        <v>53</v>
      </c>
      <c r="F152" s="75" t="s">
        <v>14</v>
      </c>
      <c r="G152" s="120"/>
      <c r="H152" s="82">
        <f t="shared" si="9"/>
        <v>0</v>
      </c>
      <c r="I152" s="120">
        <f t="shared" si="10"/>
        <v>0</v>
      </c>
      <c r="J152" s="82">
        <f t="shared" si="10"/>
        <v>0</v>
      </c>
    </row>
    <row r="153" spans="1:10" s="6" customFormat="1" x14ac:dyDescent="0.2">
      <c r="A153" s="202"/>
      <c r="B153" s="31"/>
      <c r="C153" s="27" t="s">
        <v>311</v>
      </c>
      <c r="D153" s="29" t="s">
        <v>99</v>
      </c>
      <c r="E153" s="43">
        <v>13</v>
      </c>
      <c r="F153" s="75" t="s">
        <v>14</v>
      </c>
      <c r="G153" s="120"/>
      <c r="H153" s="82">
        <f t="shared" si="9"/>
        <v>0</v>
      </c>
      <c r="I153" s="120">
        <f t="shared" si="10"/>
        <v>0</v>
      </c>
      <c r="J153" s="82">
        <f t="shared" si="10"/>
        <v>0</v>
      </c>
    </row>
    <row r="154" spans="1:10" s="6" customFormat="1" x14ac:dyDescent="0.2">
      <c r="A154" s="202"/>
      <c r="B154" s="10"/>
      <c r="C154" s="27" t="s">
        <v>312</v>
      </c>
      <c r="D154" s="29" t="s">
        <v>100</v>
      </c>
      <c r="E154" s="30">
        <v>7</v>
      </c>
      <c r="F154" s="75" t="s">
        <v>14</v>
      </c>
      <c r="G154" s="120"/>
      <c r="H154" s="82">
        <f t="shared" si="9"/>
        <v>0</v>
      </c>
      <c r="I154" s="120">
        <f t="shared" si="10"/>
        <v>0</v>
      </c>
      <c r="J154" s="82">
        <f t="shared" si="10"/>
        <v>0</v>
      </c>
    </row>
    <row r="155" spans="1:10" s="6" customFormat="1" x14ac:dyDescent="0.2">
      <c r="A155" s="202"/>
      <c r="B155" s="20"/>
      <c r="C155" s="27" t="s">
        <v>313</v>
      </c>
      <c r="D155" s="29" t="s">
        <v>120</v>
      </c>
      <c r="E155" s="43">
        <v>14.75</v>
      </c>
      <c r="F155" s="74" t="s">
        <v>14</v>
      </c>
      <c r="G155" s="120"/>
      <c r="H155" s="81">
        <f t="shared" si="9"/>
        <v>0</v>
      </c>
      <c r="I155" s="120">
        <f t="shared" si="10"/>
        <v>0</v>
      </c>
      <c r="J155" s="82">
        <f t="shared" si="10"/>
        <v>0</v>
      </c>
    </row>
    <row r="156" spans="1:10" s="6" customFormat="1" x14ac:dyDescent="0.2">
      <c r="A156" s="202"/>
      <c r="B156" s="10"/>
      <c r="C156" s="27" t="s">
        <v>314</v>
      </c>
      <c r="D156" s="29" t="s">
        <v>101</v>
      </c>
      <c r="E156" s="30">
        <v>11.5</v>
      </c>
      <c r="F156" s="75" t="s">
        <v>14</v>
      </c>
      <c r="G156" s="120"/>
      <c r="H156" s="82">
        <f t="shared" si="9"/>
        <v>0</v>
      </c>
      <c r="I156" s="120">
        <f t="shared" si="10"/>
        <v>0</v>
      </c>
      <c r="J156" s="82">
        <f t="shared" si="10"/>
        <v>0</v>
      </c>
    </row>
    <row r="157" spans="1:10" s="6" customFormat="1" x14ac:dyDescent="0.2">
      <c r="A157" s="202"/>
      <c r="B157" s="20"/>
      <c r="C157" s="27" t="s">
        <v>315</v>
      </c>
      <c r="D157" s="29" t="s">
        <v>102</v>
      </c>
      <c r="E157" s="30">
        <v>12</v>
      </c>
      <c r="F157" s="74" t="s">
        <v>14</v>
      </c>
      <c r="G157" s="120"/>
      <c r="H157" s="81">
        <f t="shared" si="9"/>
        <v>0</v>
      </c>
      <c r="I157" s="120">
        <f t="shared" si="10"/>
        <v>0</v>
      </c>
      <c r="J157" s="82">
        <f t="shared" si="10"/>
        <v>0</v>
      </c>
    </row>
    <row r="158" spans="1:10" s="6" customFormat="1" x14ac:dyDescent="0.2">
      <c r="A158" s="202"/>
      <c r="B158" s="20"/>
      <c r="C158" s="27" t="s">
        <v>316</v>
      </c>
      <c r="D158" s="29" t="s">
        <v>121</v>
      </c>
      <c r="E158" s="30">
        <v>14.56</v>
      </c>
      <c r="F158" s="74" t="s">
        <v>14</v>
      </c>
      <c r="G158" s="120"/>
      <c r="H158" s="81">
        <f t="shared" si="9"/>
        <v>0</v>
      </c>
      <c r="I158" s="120">
        <f t="shared" si="10"/>
        <v>0</v>
      </c>
      <c r="J158" s="82">
        <f t="shared" si="10"/>
        <v>0</v>
      </c>
    </row>
    <row r="159" spans="1:10" s="6" customFormat="1" x14ac:dyDescent="0.2">
      <c r="A159" s="202"/>
      <c r="B159" s="20"/>
      <c r="C159" s="27" t="s">
        <v>317</v>
      </c>
      <c r="D159" s="29" t="s">
        <v>122</v>
      </c>
      <c r="E159" s="30">
        <v>8.25</v>
      </c>
      <c r="F159" s="74" t="s">
        <v>14</v>
      </c>
      <c r="G159" s="120"/>
      <c r="H159" s="81">
        <f t="shared" si="9"/>
        <v>0</v>
      </c>
      <c r="I159" s="120">
        <f t="shared" si="10"/>
        <v>0</v>
      </c>
      <c r="J159" s="82">
        <f t="shared" si="10"/>
        <v>0</v>
      </c>
    </row>
    <row r="160" spans="1:10" s="6" customFormat="1" x14ac:dyDescent="0.2">
      <c r="A160" s="202"/>
      <c r="B160" s="20"/>
      <c r="C160" s="27" t="s">
        <v>318</v>
      </c>
      <c r="D160" s="29" t="s">
        <v>123</v>
      </c>
      <c r="E160" s="30">
        <v>20.6</v>
      </c>
      <c r="F160" s="74" t="s">
        <v>14</v>
      </c>
      <c r="G160" s="120"/>
      <c r="H160" s="81">
        <f t="shared" si="9"/>
        <v>0</v>
      </c>
      <c r="I160" s="120">
        <f t="shared" si="10"/>
        <v>0</v>
      </c>
      <c r="J160" s="82">
        <f t="shared" si="10"/>
        <v>0</v>
      </c>
    </row>
    <row r="161" spans="1:10" s="6" customFormat="1" x14ac:dyDescent="0.2">
      <c r="A161" s="202"/>
      <c r="B161" s="20"/>
      <c r="C161" s="27" t="s">
        <v>319</v>
      </c>
      <c r="D161" s="42" t="s">
        <v>124</v>
      </c>
      <c r="E161" s="44">
        <v>22.5</v>
      </c>
      <c r="F161" s="74" t="s">
        <v>14</v>
      </c>
      <c r="G161" s="120"/>
      <c r="H161" s="81">
        <f t="shared" si="9"/>
        <v>0</v>
      </c>
      <c r="I161" s="120">
        <f t="shared" si="10"/>
        <v>0</v>
      </c>
      <c r="J161" s="82">
        <f t="shared" si="10"/>
        <v>0</v>
      </c>
    </row>
    <row r="162" spans="1:10" s="6" customFormat="1" x14ac:dyDescent="0.2">
      <c r="A162" s="202"/>
      <c r="B162" s="20"/>
      <c r="C162" s="27" t="s">
        <v>320</v>
      </c>
      <c r="D162" s="45" t="s">
        <v>125</v>
      </c>
      <c r="E162" s="44">
        <v>2.5</v>
      </c>
      <c r="F162" s="74" t="s">
        <v>14</v>
      </c>
      <c r="G162" s="120"/>
      <c r="H162" s="81">
        <f t="shared" si="9"/>
        <v>0</v>
      </c>
      <c r="I162" s="120">
        <f t="shared" si="10"/>
        <v>0</v>
      </c>
      <c r="J162" s="82">
        <f t="shared" si="10"/>
        <v>0</v>
      </c>
    </row>
    <row r="163" spans="1:10" s="6" customFormat="1" x14ac:dyDescent="0.2">
      <c r="A163" s="202"/>
      <c r="B163" s="20"/>
      <c r="C163" s="27" t="s">
        <v>321</v>
      </c>
      <c r="D163" s="45" t="s">
        <v>126</v>
      </c>
      <c r="E163" s="44">
        <v>2</v>
      </c>
      <c r="F163" s="74" t="s">
        <v>14</v>
      </c>
      <c r="G163" s="120"/>
      <c r="H163" s="81">
        <f t="shared" si="9"/>
        <v>0</v>
      </c>
      <c r="I163" s="120">
        <f t="shared" si="10"/>
        <v>0</v>
      </c>
      <c r="J163" s="82">
        <f t="shared" si="10"/>
        <v>0</v>
      </c>
    </row>
    <row r="164" spans="1:10" s="6" customFormat="1" x14ac:dyDescent="0.2">
      <c r="A164" s="202"/>
      <c r="B164" s="20"/>
      <c r="C164" s="27" t="s">
        <v>322</v>
      </c>
      <c r="D164" s="45" t="s">
        <v>127</v>
      </c>
      <c r="E164" s="172">
        <v>2.5</v>
      </c>
      <c r="F164" s="74" t="s">
        <v>14</v>
      </c>
      <c r="G164" s="120"/>
      <c r="H164" s="81">
        <f t="shared" si="9"/>
        <v>0</v>
      </c>
      <c r="I164" s="120">
        <f t="shared" si="10"/>
        <v>0</v>
      </c>
      <c r="J164" s="82">
        <f t="shared" si="10"/>
        <v>0</v>
      </c>
    </row>
    <row r="165" spans="1:10" s="6" customFormat="1" x14ac:dyDescent="0.2">
      <c r="A165" s="202"/>
      <c r="B165" s="20"/>
      <c r="C165" s="27" t="s">
        <v>323</v>
      </c>
      <c r="D165" s="45" t="s">
        <v>128</v>
      </c>
      <c r="E165" s="172">
        <v>2.5</v>
      </c>
      <c r="F165" s="74" t="s">
        <v>14</v>
      </c>
      <c r="G165" s="120"/>
      <c r="H165" s="81">
        <f t="shared" si="9"/>
        <v>0</v>
      </c>
      <c r="I165" s="120">
        <f t="shared" si="10"/>
        <v>0</v>
      </c>
      <c r="J165" s="82">
        <f t="shared" si="10"/>
        <v>0</v>
      </c>
    </row>
    <row r="166" spans="1:10" s="6" customFormat="1" x14ac:dyDescent="0.2">
      <c r="A166" s="202"/>
      <c r="B166" s="20"/>
      <c r="C166" s="27" t="s">
        <v>324</v>
      </c>
      <c r="D166" s="45" t="s">
        <v>129</v>
      </c>
      <c r="E166" s="172">
        <v>2</v>
      </c>
      <c r="F166" s="74" t="s">
        <v>14</v>
      </c>
      <c r="G166" s="120"/>
      <c r="H166" s="81">
        <f t="shared" si="9"/>
        <v>0</v>
      </c>
      <c r="I166" s="120">
        <f t="shared" si="10"/>
        <v>0</v>
      </c>
      <c r="J166" s="82">
        <f t="shared" si="10"/>
        <v>0</v>
      </c>
    </row>
    <row r="167" spans="1:10" s="6" customFormat="1" x14ac:dyDescent="0.2">
      <c r="A167" s="202"/>
      <c r="B167" s="20"/>
      <c r="C167" s="27" t="s">
        <v>325</v>
      </c>
      <c r="D167" s="45" t="s">
        <v>130</v>
      </c>
      <c r="E167" s="172">
        <v>2.5</v>
      </c>
      <c r="F167" s="74" t="s">
        <v>14</v>
      </c>
      <c r="G167" s="120"/>
      <c r="H167" s="81">
        <f t="shared" si="9"/>
        <v>0</v>
      </c>
      <c r="I167" s="120">
        <f t="shared" si="10"/>
        <v>0</v>
      </c>
      <c r="J167" s="82">
        <f t="shared" si="10"/>
        <v>0</v>
      </c>
    </row>
    <row r="168" spans="1:10" s="6" customFormat="1" x14ac:dyDescent="0.2">
      <c r="A168" s="202"/>
      <c r="B168" s="20"/>
      <c r="C168" s="27" t="s">
        <v>326</v>
      </c>
      <c r="D168" s="45" t="s">
        <v>131</v>
      </c>
      <c r="E168" s="172">
        <v>3.5</v>
      </c>
      <c r="F168" s="74" t="s">
        <v>14</v>
      </c>
      <c r="G168" s="120"/>
      <c r="H168" s="81">
        <f t="shared" si="9"/>
        <v>0</v>
      </c>
      <c r="I168" s="120">
        <f t="shared" si="10"/>
        <v>0</v>
      </c>
      <c r="J168" s="82">
        <f t="shared" si="10"/>
        <v>0</v>
      </c>
    </row>
    <row r="169" spans="1:10" s="6" customFormat="1" x14ac:dyDescent="0.2">
      <c r="A169" s="202"/>
      <c r="B169" s="20"/>
      <c r="C169" s="27" t="s">
        <v>327</v>
      </c>
      <c r="D169" s="45" t="s">
        <v>132</v>
      </c>
      <c r="E169" s="172">
        <v>2.5</v>
      </c>
      <c r="F169" s="74" t="s">
        <v>14</v>
      </c>
      <c r="G169" s="120"/>
      <c r="H169" s="81">
        <f t="shared" si="9"/>
        <v>0</v>
      </c>
      <c r="I169" s="120">
        <f t="shared" si="10"/>
        <v>0</v>
      </c>
      <c r="J169" s="82">
        <f t="shared" si="10"/>
        <v>0</v>
      </c>
    </row>
    <row r="170" spans="1:10" s="6" customFormat="1" x14ac:dyDescent="0.2">
      <c r="A170" s="202"/>
      <c r="B170" s="20"/>
      <c r="C170" s="27" t="s">
        <v>328</v>
      </c>
      <c r="D170" s="45" t="s">
        <v>133</v>
      </c>
      <c r="E170" s="172">
        <v>3.5</v>
      </c>
      <c r="F170" s="74" t="s">
        <v>14</v>
      </c>
      <c r="G170" s="120"/>
      <c r="H170" s="81">
        <f t="shared" si="9"/>
        <v>0</v>
      </c>
      <c r="I170" s="120">
        <f t="shared" si="10"/>
        <v>0</v>
      </c>
      <c r="J170" s="82">
        <f t="shared" si="10"/>
        <v>0</v>
      </c>
    </row>
    <row r="171" spans="1:10" s="6" customFormat="1" x14ac:dyDescent="0.2">
      <c r="A171" s="202"/>
      <c r="B171" s="20"/>
      <c r="C171" s="27" t="s">
        <v>329</v>
      </c>
      <c r="D171" s="45" t="s">
        <v>134</v>
      </c>
      <c r="E171" s="172">
        <v>2.5</v>
      </c>
      <c r="F171" s="74" t="s">
        <v>14</v>
      </c>
      <c r="G171" s="120"/>
      <c r="H171" s="81">
        <f t="shared" si="9"/>
        <v>0</v>
      </c>
      <c r="I171" s="120">
        <f t="shared" si="10"/>
        <v>0</v>
      </c>
      <c r="J171" s="82">
        <f t="shared" si="10"/>
        <v>0</v>
      </c>
    </row>
    <row r="172" spans="1:10" s="6" customFormat="1" x14ac:dyDescent="0.2">
      <c r="A172" s="202"/>
      <c r="B172" s="20"/>
      <c r="C172" s="27" t="s">
        <v>330</v>
      </c>
      <c r="D172" s="45" t="s">
        <v>135</v>
      </c>
      <c r="E172" s="172">
        <v>2.5</v>
      </c>
      <c r="F172" s="74" t="s">
        <v>14</v>
      </c>
      <c r="G172" s="120"/>
      <c r="H172" s="81">
        <f t="shared" si="9"/>
        <v>0</v>
      </c>
      <c r="I172" s="120">
        <f t="shared" si="10"/>
        <v>0</v>
      </c>
      <c r="J172" s="82">
        <f t="shared" si="10"/>
        <v>0</v>
      </c>
    </row>
    <row r="173" spans="1:10" s="6" customFormat="1" x14ac:dyDescent="0.2">
      <c r="A173" s="202"/>
      <c r="B173" s="20"/>
      <c r="C173" s="27"/>
      <c r="D173" s="11"/>
      <c r="E173" s="44"/>
      <c r="F173" s="74"/>
      <c r="G173" s="120"/>
      <c r="H173" s="81"/>
      <c r="I173" s="120"/>
      <c r="J173" s="81"/>
    </row>
    <row r="174" spans="1:10" s="6" customFormat="1" ht="12" customHeight="1" thickBot="1" x14ac:dyDescent="0.25">
      <c r="A174" s="202"/>
      <c r="B174" s="68" t="s">
        <v>279</v>
      </c>
      <c r="C174" s="69"/>
      <c r="D174" s="68" t="s">
        <v>280</v>
      </c>
      <c r="E174" s="167">
        <f>SUM(E128:E173)</f>
        <v>912.52</v>
      </c>
      <c r="F174" s="119" t="s">
        <v>14</v>
      </c>
      <c r="G174" s="164">
        <f>SUM(G128:G172)</f>
        <v>0</v>
      </c>
      <c r="H174" s="165">
        <f>SUM(H128:H172)</f>
        <v>0</v>
      </c>
      <c r="I174" s="166">
        <f>SUM(I128:I172)</f>
        <v>0</v>
      </c>
      <c r="J174" s="163">
        <f>SUM(J128:J172)</f>
        <v>0</v>
      </c>
    </row>
    <row r="175" spans="1:10" s="6" customFormat="1" ht="22.5" x14ac:dyDescent="0.2">
      <c r="A175" s="202"/>
      <c r="B175" s="17"/>
      <c r="C175" s="97" t="s">
        <v>111</v>
      </c>
      <c r="D175" s="92" t="s">
        <v>357</v>
      </c>
      <c r="E175" s="93"/>
      <c r="F175" s="95"/>
      <c r="G175" s="116" t="s">
        <v>275</v>
      </c>
      <c r="H175" s="122" t="s">
        <v>276</v>
      </c>
      <c r="I175" s="116" t="s">
        <v>277</v>
      </c>
      <c r="J175" s="123" t="s">
        <v>278</v>
      </c>
    </row>
    <row r="176" spans="1:10" s="6" customFormat="1" ht="67.5" x14ac:dyDescent="0.2">
      <c r="A176" s="202"/>
      <c r="B176" s="17"/>
      <c r="C176" s="28" t="s">
        <v>284</v>
      </c>
      <c r="D176" s="98" t="s">
        <v>272</v>
      </c>
      <c r="E176" s="43">
        <v>3000</v>
      </c>
      <c r="F176" s="87" t="s">
        <v>274</v>
      </c>
      <c r="G176" s="130"/>
      <c r="H176" s="121">
        <f>G176*E176</f>
        <v>0</v>
      </c>
      <c r="I176" s="128">
        <f t="shared" ref="I176:I177" si="11">ROUND(G176*(1+$J$3),2)</f>
        <v>0</v>
      </c>
      <c r="J176" s="129">
        <f t="shared" ref="J176:J177" si="12">ROUND(H176*(1+$J$3),2)</f>
        <v>0</v>
      </c>
    </row>
    <row r="177" spans="1:12" s="6" customFormat="1" ht="33.75" x14ac:dyDescent="0.2">
      <c r="A177" s="202"/>
      <c r="B177" s="17"/>
      <c r="C177" s="28" t="s">
        <v>285</v>
      </c>
      <c r="D177" s="98" t="s">
        <v>273</v>
      </c>
      <c r="E177" s="43">
        <v>94</v>
      </c>
      <c r="F177" s="99" t="s">
        <v>3</v>
      </c>
      <c r="G177" s="130"/>
      <c r="H177" s="121">
        <f t="shared" ref="H177" si="13">G177*E177</f>
        <v>0</v>
      </c>
      <c r="I177" s="128">
        <f t="shared" si="11"/>
        <v>0</v>
      </c>
      <c r="J177" s="129">
        <f t="shared" si="12"/>
        <v>0</v>
      </c>
    </row>
    <row r="178" spans="1:12" s="6" customFormat="1" ht="12.75" x14ac:dyDescent="0.2">
      <c r="A178" s="202"/>
      <c r="B178" s="17"/>
      <c r="C178" s="28"/>
      <c r="D178" s="124"/>
      <c r="E178" s="72"/>
      <c r="F178" s="87"/>
      <c r="G178" s="125"/>
      <c r="H178" s="126"/>
      <c r="I178" s="125"/>
      <c r="J178" s="127"/>
    </row>
    <row r="179" spans="1:12" s="6" customFormat="1" ht="13.5" thickBot="1" x14ac:dyDescent="0.25">
      <c r="A179" s="202"/>
      <c r="B179" s="17"/>
      <c r="C179" s="70"/>
      <c r="D179" s="68" t="s">
        <v>281</v>
      </c>
      <c r="E179" s="60"/>
      <c r="F179" s="77"/>
      <c r="G179" s="85"/>
      <c r="H179" s="86">
        <f>SUM(H176:H178)</f>
        <v>0</v>
      </c>
      <c r="I179" s="86"/>
      <c r="J179" s="159">
        <f>SUM(J176:J177)</f>
        <v>0</v>
      </c>
    </row>
    <row r="180" spans="1:12" s="6" customFormat="1" ht="11.25" customHeight="1" thickBot="1" x14ac:dyDescent="0.25">
      <c r="A180" s="198" t="s">
        <v>283</v>
      </c>
      <c r="B180" s="199"/>
      <c r="C180" s="199"/>
      <c r="D180" s="200"/>
      <c r="E180" s="62"/>
      <c r="F180" s="62"/>
      <c r="G180" s="63"/>
      <c r="H180" s="63"/>
      <c r="I180" s="168"/>
      <c r="J180" s="169">
        <f>J174+J179</f>
        <v>0</v>
      </c>
    </row>
    <row r="181" spans="1:12" s="6" customFormat="1" ht="11.25" customHeight="1" thickBot="1" x14ac:dyDescent="0.25">
      <c r="A181" s="131"/>
      <c r="B181" s="131"/>
      <c r="C181" s="131"/>
      <c r="D181" s="131"/>
      <c r="E181" s="132"/>
      <c r="F181" s="132"/>
      <c r="G181" s="133"/>
      <c r="H181" s="133"/>
      <c r="I181" s="133"/>
      <c r="J181" s="133"/>
    </row>
    <row r="182" spans="1:12" s="6" customFormat="1" ht="11.25" customHeight="1" thickBot="1" x14ac:dyDescent="0.25">
      <c r="A182" s="192" t="s">
        <v>331</v>
      </c>
      <c r="B182" s="193"/>
      <c r="C182" s="193"/>
      <c r="D182" s="194"/>
      <c r="E182" s="134"/>
      <c r="F182" s="134"/>
      <c r="G182" s="135"/>
      <c r="H182" s="135"/>
      <c r="I182" s="135"/>
      <c r="J182" s="171">
        <f>J124+J180</f>
        <v>0</v>
      </c>
    </row>
    <row r="183" spans="1:12" s="6" customFormat="1" x14ac:dyDescent="0.2">
      <c r="A183" s="17"/>
      <c r="B183" s="17"/>
      <c r="C183" s="17"/>
      <c r="D183" s="17"/>
      <c r="E183" s="18"/>
      <c r="F183" s="5"/>
      <c r="G183" s="37"/>
      <c r="H183" s="19"/>
    </row>
    <row r="184" spans="1:12" s="148" customFormat="1" ht="15" customHeight="1" x14ac:dyDescent="0.2">
      <c r="A184" s="141" t="s">
        <v>339</v>
      </c>
      <c r="B184" s="142"/>
      <c r="C184" s="142"/>
      <c r="D184" s="141"/>
      <c r="E184" s="143"/>
      <c r="F184" s="144"/>
      <c r="G184" s="145"/>
      <c r="H184" s="145"/>
      <c r="I184" s="145"/>
      <c r="J184" s="146"/>
      <c r="K184" s="147"/>
      <c r="L184" s="147"/>
    </row>
    <row r="185" spans="1:12" s="6" customFormat="1" x14ac:dyDescent="0.2">
      <c r="A185" s="7"/>
      <c r="B185" s="7"/>
      <c r="C185" s="41">
        <v>1</v>
      </c>
      <c r="D185" s="206" t="s">
        <v>8</v>
      </c>
      <c r="E185" s="207"/>
      <c r="F185" s="207"/>
      <c r="G185" s="207"/>
      <c r="H185" s="207"/>
    </row>
    <row r="186" spans="1:12" s="6" customFormat="1" ht="47.25" customHeight="1" x14ac:dyDescent="0.2">
      <c r="A186" s="7"/>
      <c r="B186" s="7"/>
      <c r="C186" s="41">
        <v>2</v>
      </c>
      <c r="D186" s="208" t="s">
        <v>359</v>
      </c>
      <c r="E186" s="208"/>
      <c r="F186" s="208"/>
      <c r="G186" s="208"/>
      <c r="H186" s="208"/>
    </row>
    <row r="187" spans="1:12" s="6" customFormat="1" ht="26.25" customHeight="1" x14ac:dyDescent="0.2">
      <c r="A187" s="7"/>
      <c r="B187" s="7"/>
      <c r="C187" s="41">
        <v>3</v>
      </c>
      <c r="D187" s="206" t="s">
        <v>9</v>
      </c>
      <c r="E187" s="207"/>
      <c r="F187" s="207"/>
      <c r="G187" s="207"/>
      <c r="H187" s="207"/>
    </row>
    <row r="188" spans="1:12" s="6" customFormat="1" ht="25.5" customHeight="1" x14ac:dyDescent="0.2">
      <c r="A188" s="7"/>
      <c r="B188" s="7"/>
      <c r="C188" s="41">
        <v>4</v>
      </c>
      <c r="D188" s="206" t="s">
        <v>10</v>
      </c>
      <c r="E188" s="207"/>
      <c r="F188" s="207"/>
      <c r="G188" s="207"/>
      <c r="H188" s="207"/>
    </row>
    <row r="189" spans="1:12" s="152" customFormat="1" ht="12.75" x14ac:dyDescent="0.2">
      <c r="A189" s="153"/>
      <c r="B189" s="153"/>
      <c r="C189" s="157">
        <v>5</v>
      </c>
      <c r="D189" s="206" t="s">
        <v>346</v>
      </c>
      <c r="E189" s="206"/>
      <c r="F189" s="206"/>
      <c r="G189" s="206"/>
      <c r="H189" s="206"/>
      <c r="I189" s="156"/>
    </row>
    <row r="190" spans="1:12" s="6" customFormat="1" x14ac:dyDescent="0.2">
      <c r="A190" s="7"/>
      <c r="B190" s="7"/>
      <c r="C190" s="41">
        <v>6</v>
      </c>
      <c r="D190" s="206" t="s">
        <v>11</v>
      </c>
      <c r="E190" s="207"/>
      <c r="F190" s="207"/>
      <c r="G190" s="207"/>
      <c r="H190" s="207"/>
    </row>
    <row r="191" spans="1:12" s="152" customFormat="1" ht="12.75" x14ac:dyDescent="0.2">
      <c r="A191" s="153"/>
      <c r="B191" s="153"/>
      <c r="C191" s="157">
        <v>7</v>
      </c>
      <c r="D191" s="206" t="s">
        <v>347</v>
      </c>
      <c r="E191" s="206"/>
      <c r="F191" s="206"/>
      <c r="G191" s="206"/>
      <c r="H191" s="206"/>
      <c r="I191" s="156"/>
    </row>
    <row r="192" spans="1:12" s="149" customFormat="1" ht="12.75" x14ac:dyDescent="0.2">
      <c r="A192" s="209" t="s">
        <v>340</v>
      </c>
      <c r="B192" s="210"/>
      <c r="C192" s="210"/>
      <c r="D192" s="210"/>
      <c r="E192" s="210"/>
      <c r="F192" s="211"/>
      <c r="H192" s="150"/>
      <c r="I192" s="151"/>
    </row>
    <row r="193" spans="1:12" s="149" customFormat="1" ht="12.75" x14ac:dyDescent="0.2">
      <c r="A193" s="203" t="s">
        <v>341</v>
      </c>
      <c r="B193" s="204"/>
      <c r="C193" s="204"/>
      <c r="D193" s="204"/>
      <c r="E193" s="204"/>
      <c r="F193" s="205"/>
      <c r="H193" s="150"/>
      <c r="I193" s="151"/>
    </row>
    <row r="194" spans="1:12" s="149" customFormat="1" ht="12.75" x14ac:dyDescent="0.2">
      <c r="A194" s="203" t="s">
        <v>342</v>
      </c>
      <c r="B194" s="204"/>
      <c r="C194" s="204"/>
      <c r="D194" s="204"/>
      <c r="E194" s="204"/>
      <c r="F194" s="205"/>
      <c r="H194" s="150"/>
      <c r="I194" s="151"/>
    </row>
    <row r="195" spans="1:12" s="149" customFormat="1" ht="12.75" x14ac:dyDescent="0.2">
      <c r="A195" s="203" t="s">
        <v>343</v>
      </c>
      <c r="B195" s="204"/>
      <c r="C195" s="204"/>
      <c r="D195" s="204"/>
      <c r="E195" s="204"/>
      <c r="F195" s="205"/>
      <c r="H195" s="150"/>
      <c r="I195" s="151"/>
    </row>
    <row r="196" spans="1:12" s="149" customFormat="1" ht="12.75" x14ac:dyDescent="0.2">
      <c r="A196" s="203" t="s">
        <v>337</v>
      </c>
      <c r="B196" s="204"/>
      <c r="C196" s="204"/>
      <c r="D196" s="204"/>
      <c r="E196" s="204"/>
      <c r="F196" s="205"/>
      <c r="H196" s="150"/>
      <c r="I196" s="151"/>
    </row>
    <row r="197" spans="1:12" s="149" customFormat="1" ht="12.75" x14ac:dyDescent="0.2">
      <c r="A197" s="203" t="s">
        <v>344</v>
      </c>
      <c r="B197" s="204"/>
      <c r="C197" s="204"/>
      <c r="D197" s="204"/>
      <c r="E197" s="204"/>
      <c r="F197" s="205"/>
      <c r="H197" s="150"/>
      <c r="I197" s="151"/>
      <c r="J197" s="152"/>
      <c r="K197" s="152"/>
      <c r="L197" s="152"/>
    </row>
    <row r="198" spans="1:12" s="149" customFormat="1" ht="12.75" x14ac:dyDescent="0.2">
      <c r="A198" s="203" t="s">
        <v>345</v>
      </c>
      <c r="B198" s="204"/>
      <c r="C198" s="204"/>
      <c r="D198" s="204"/>
      <c r="E198" s="204"/>
      <c r="F198" s="205"/>
      <c r="H198" s="150"/>
      <c r="I198" s="151"/>
      <c r="J198" s="152"/>
      <c r="K198" s="152"/>
      <c r="L198" s="152"/>
    </row>
    <row r="199" spans="1:12" s="152" customFormat="1" ht="12.75" x14ac:dyDescent="0.2">
      <c r="A199" s="153"/>
      <c r="B199" s="153"/>
      <c r="C199" s="153"/>
      <c r="E199" s="154"/>
      <c r="F199" s="153"/>
      <c r="G199" s="153"/>
      <c r="H199" s="155"/>
      <c r="I199" s="156"/>
    </row>
    <row r="200" spans="1:12" x14ac:dyDescent="0.2">
      <c r="A200" s="1"/>
      <c r="B200" s="1"/>
      <c r="C200" s="1"/>
      <c r="D200" s="1"/>
      <c r="E200" s="15"/>
      <c r="F200" s="1"/>
      <c r="G200" s="36"/>
      <c r="H200" s="36"/>
    </row>
    <row r="201" spans="1:12" x14ac:dyDescent="0.2">
      <c r="A201" s="1"/>
      <c r="B201" s="1"/>
      <c r="C201" s="1"/>
      <c r="D201" s="1" t="s">
        <v>12</v>
      </c>
      <c r="E201" s="15"/>
      <c r="F201" s="1"/>
      <c r="G201" s="36"/>
      <c r="H201" s="36"/>
    </row>
    <row r="202" spans="1:12" x14ac:dyDescent="0.2">
      <c r="A202" s="1"/>
      <c r="B202" s="1"/>
      <c r="C202" s="1"/>
      <c r="D202" s="1"/>
      <c r="E202" s="15"/>
      <c r="F202" s="1"/>
      <c r="G202" s="36"/>
      <c r="H202" s="36"/>
    </row>
    <row r="203" spans="1:12" x14ac:dyDescent="0.2">
      <c r="A203" s="12"/>
      <c r="B203" s="12"/>
      <c r="C203" s="12"/>
      <c r="D203" s="1"/>
      <c r="E203" s="13"/>
      <c r="F203" s="14"/>
    </row>
    <row r="204" spans="1:12" x14ac:dyDescent="0.2">
      <c r="A204" s="12"/>
      <c r="B204" s="12"/>
      <c r="C204" s="12"/>
      <c r="D204" s="1"/>
      <c r="E204" s="13"/>
      <c r="F204" s="14"/>
    </row>
    <row r="205" spans="1:12" x14ac:dyDescent="0.2">
      <c r="D205" s="1"/>
    </row>
  </sheetData>
  <sheetProtection algorithmName="SHA-512" hashValue="ETGgyxt+dDvITZFwGn7eHEMDXCeyI9cagjIRflOnHdFxjre1pmDS3HLiLVT6BfXZ6z2K2GLDbr2kADWqQOxNCg==" saltValue="m8w9pB4yqoFWBoTN5+uC3w==" spinCount="100000" sheet="1" objects="1" scenarios="1"/>
  <protectedRanges>
    <protectedRange sqref="G176:G177" name="Intervalo4"/>
    <protectedRange sqref="G128:G172" name="Intervalo3"/>
    <protectedRange sqref="G120:G121" name="Intervalo2"/>
    <protectedRange sqref="G14:G115" name="Intervalo1"/>
  </protectedRanges>
  <sortState ref="A13:I81">
    <sortCondition ref="D13:D81"/>
  </sortState>
  <mergeCells count="37">
    <mergeCell ref="A197:F197"/>
    <mergeCell ref="A198:F198"/>
    <mergeCell ref="D189:H189"/>
    <mergeCell ref="D191:H191"/>
    <mergeCell ref="D185:H185"/>
    <mergeCell ref="D186:H186"/>
    <mergeCell ref="D187:H187"/>
    <mergeCell ref="D188:H188"/>
    <mergeCell ref="D190:H190"/>
    <mergeCell ref="A192:F192"/>
    <mergeCell ref="A193:F193"/>
    <mergeCell ref="A194:F194"/>
    <mergeCell ref="A195:F195"/>
    <mergeCell ref="A196:F196"/>
    <mergeCell ref="A182:D182"/>
    <mergeCell ref="A7:D7"/>
    <mergeCell ref="A8:C8"/>
    <mergeCell ref="E8:F8"/>
    <mergeCell ref="A9:C9"/>
    <mergeCell ref="E9:F9"/>
    <mergeCell ref="A180:D180"/>
    <mergeCell ref="A127:A179"/>
    <mergeCell ref="A124:D124"/>
    <mergeCell ref="I126:J126"/>
    <mergeCell ref="G12:H12"/>
    <mergeCell ref="I12:J12"/>
    <mergeCell ref="I10:J10"/>
    <mergeCell ref="H3:I3"/>
    <mergeCell ref="H5:I5"/>
    <mergeCell ref="G8:I8"/>
    <mergeCell ref="G9:I9"/>
    <mergeCell ref="G126:H126"/>
    <mergeCell ref="A2:D2"/>
    <mergeCell ref="A10:A11"/>
    <mergeCell ref="D10:D11"/>
    <mergeCell ref="G10:H10"/>
    <mergeCell ref="A13:A123"/>
  </mergeCells>
  <pageMargins left="0.38250000000000001" right="0.511811024" top="0.78740157499999996" bottom="0.78740157499999996" header="0.31496062000000002" footer="0.31496062000000002"/>
  <pageSetup paperSize="9" scale="74" fitToHeight="0" orientation="landscape" r:id="rId1"/>
  <headerFooter>
    <oddHeader>&amp;L&amp;"Arial,Negrito"&amp;12BANCO DO ESTADO DO RIO GRANDE DO SUL S. A.
Unidade de Engenharia - Gerência de Projetos Obras de Infraestrutura&amp;RREDE-RS
BMP-0000462/2019</oddHeader>
    <oddFooter>&amp;LUNIDADE GESTORA: Unidade de Engenharia                                                                    FORNECEDOR:
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REDE R01 E R07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 VASCONCELOS</dc:creator>
  <cp:lastModifiedBy>Marcia Corona Da Silva</cp:lastModifiedBy>
  <cp:revision>11</cp:revision>
  <cp:lastPrinted>2019-04-30T14:09:52Z</cp:lastPrinted>
  <dcterms:created xsi:type="dcterms:W3CDTF">2000-06-23T16:35:12Z</dcterms:created>
  <dcterms:modified xsi:type="dcterms:W3CDTF">2019-09-24T18:10:03Z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-1721892814</vt:i4>
  </property>
  <property fmtid="{D5CDD505-2E9C-101B-9397-08002B2CF9AE}" pid="3" name="_AuthorEmail">
    <vt:lpwstr>infra_estrutura_mecanica@banrisul.com.br</vt:lpwstr>
  </property>
  <property fmtid="{D5CDD505-2E9C-101B-9397-08002B2CF9AE}" pid="4" name="_AuthorEmailDisplayName">
    <vt:lpwstr>Infra Estrutura Mecanica</vt:lpwstr>
  </property>
  <property fmtid="{D5CDD505-2E9C-101B-9397-08002B2CF9AE}" pid="5" name="_ReviewingToolsShownOnce">
    <vt:lpwstr/>
  </property>
</Properties>
</file>